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192.168.1.13\Ingegneria\EMERGENZA IDRICA 2025\PIANO_30_10_2025\"/>
    </mc:Choice>
  </mc:AlternateContent>
  <xr:revisionPtr revIDLastSave="0" documentId="8_{798D532E-BC2C-4C3E-96D2-2FDA7293662E}" xr6:coauthVersionLast="47" xr6:coauthVersionMax="47" xr10:uidLastSave="{00000000-0000-0000-0000-000000000000}"/>
  <bookViews>
    <workbookView xWindow="1520" yWindow="1520" windowWidth="19110" windowHeight="9880" xr2:uid="{00000000-000D-0000-FFFF-FFFF00000000}"/>
  </bookViews>
  <sheets>
    <sheet name="RIDUZIONE PORTATE NORMALIZZAZ." sheetId="1" r:id="rId1"/>
  </sheets>
  <definedNames>
    <definedName name="_xlnm.Print_Titles" localSheetId="0">'RIDUZIONE PORTATE NORMALIZZAZ.'!$2:$2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6" i="1"/>
  <c r="E92" i="1"/>
  <c r="E129" i="1"/>
  <c r="E130" i="1"/>
  <c r="E128" i="1"/>
  <c r="E126" i="1"/>
  <c r="E125" i="1"/>
  <c r="E123" i="1"/>
  <c r="E122" i="1"/>
  <c r="E115" i="1"/>
  <c r="E114" i="1"/>
  <c r="E109" i="1"/>
  <c r="E107" i="1"/>
  <c r="E106" i="1"/>
  <c r="E101" i="1"/>
  <c r="E102" i="1"/>
  <c r="E100" i="1"/>
  <c r="E95" i="1"/>
  <c r="E96" i="1"/>
  <c r="E94" i="1"/>
  <c r="E89" i="1"/>
  <c r="E90" i="1"/>
  <c r="E88" i="1"/>
  <c r="E86" i="1"/>
  <c r="E82" i="1"/>
  <c r="E83" i="1"/>
  <c r="E84" i="1"/>
  <c r="E81" i="1"/>
  <c r="E79" i="1"/>
  <c r="E78" i="1"/>
  <c r="E75" i="1"/>
  <c r="E74" i="1"/>
  <c r="E70" i="1"/>
  <c r="E67" i="1"/>
  <c r="E68" i="1"/>
  <c r="E66" i="1"/>
  <c r="E63" i="1"/>
  <c r="E62" i="1"/>
  <c r="E54" i="1"/>
  <c r="E55" i="1"/>
  <c r="E56" i="1"/>
  <c r="E57" i="1"/>
  <c r="E58" i="1"/>
  <c r="E59" i="1"/>
  <c r="E60" i="1"/>
  <c r="E53" i="1"/>
  <c r="E50" i="1"/>
  <c r="E51" i="1"/>
  <c r="E49" i="1"/>
  <c r="E40" i="1"/>
  <c r="E41" i="1"/>
  <c r="E42" i="1"/>
  <c r="E43" i="1"/>
  <c r="E44" i="1"/>
  <c r="E45" i="1"/>
  <c r="E46" i="1"/>
  <c r="E39" i="1"/>
  <c r="E36" i="1"/>
  <c r="E37" i="1"/>
  <c r="E35" i="1"/>
  <c r="E32" i="1"/>
  <c r="E33" i="1"/>
  <c r="E31" i="1"/>
  <c r="E22" i="1"/>
  <c r="E23" i="1"/>
  <c r="E24" i="1"/>
  <c r="E25" i="1"/>
  <c r="E26" i="1"/>
  <c r="E27" i="1"/>
  <c r="E28" i="1"/>
  <c r="E29" i="1"/>
  <c r="E21" i="1"/>
  <c r="E17" i="1"/>
  <c r="E18" i="1"/>
  <c r="E19" i="1"/>
  <c r="E16" i="1"/>
  <c r="E14" i="1"/>
  <c r="E13" i="1"/>
  <c r="E9" i="1"/>
  <c r="E10" i="1"/>
  <c r="E11" i="1"/>
  <c r="E8" i="1"/>
  <c r="E4" i="1"/>
  <c r="E5" i="1"/>
  <c r="E3" i="1"/>
  <c r="D137" i="1"/>
  <c r="D132" i="1" l="1"/>
  <c r="D133" i="1"/>
  <c r="E137" i="1" l="1"/>
  <c r="E133" i="1" l="1"/>
  <c r="F133" i="1" s="1"/>
  <c r="E132" i="1"/>
  <c r="F132" i="1" s="1"/>
</calcChain>
</file>

<file path=xl/sharedStrings.xml><?xml version="1.0" encoding="utf-8"?>
<sst xmlns="http://schemas.openxmlformats.org/spreadsheetml/2006/main" count="366" uniqueCount="210">
  <si>
    <t>Ospedaletto d'Alpinolo</t>
  </si>
  <si>
    <t>Aiello del Sabato</t>
  </si>
  <si>
    <t>Altavilla Irpina</t>
  </si>
  <si>
    <t>Ariano Irpino</t>
  </si>
  <si>
    <t>Atripalda</t>
  </si>
  <si>
    <t>Avellino</t>
  </si>
  <si>
    <t>Bonito</t>
  </si>
  <si>
    <t>Candida</t>
  </si>
  <si>
    <t>Capriglia Irpina</t>
  </si>
  <si>
    <t>Cassano Irpino</t>
  </si>
  <si>
    <t>Castel Baronia</t>
  </si>
  <si>
    <t>Castelfranci</t>
  </si>
  <si>
    <t>Castelvetere sul Calore</t>
  </si>
  <si>
    <t>Cervinara</t>
  </si>
  <si>
    <t>Cesinali</t>
  </si>
  <si>
    <t>Chianche</t>
  </si>
  <si>
    <t>Contrada</t>
  </si>
  <si>
    <t>Domicella</t>
  </si>
  <si>
    <t>Flumeri</t>
  </si>
  <si>
    <t>Fontanarosa</t>
  </si>
  <si>
    <t>Forino</t>
  </si>
  <si>
    <t>Frigento</t>
  </si>
  <si>
    <t>Gesualdo</t>
  </si>
  <si>
    <t>Greci</t>
  </si>
  <si>
    <t>Grottaminarda</t>
  </si>
  <si>
    <t>Grottolella</t>
  </si>
  <si>
    <t>Lapio</t>
  </si>
  <si>
    <t>Lauro</t>
  </si>
  <si>
    <t>Lioni</t>
  </si>
  <si>
    <t>Luogosano</t>
  </si>
  <si>
    <t>Manocalzati</t>
  </si>
  <si>
    <t>Marzano di Nola</t>
  </si>
  <si>
    <t>Melito Irpino</t>
  </si>
  <si>
    <t>Mirabella Eclano</t>
  </si>
  <si>
    <t>Montaguto</t>
  </si>
  <si>
    <t>Montecalvo Irpino</t>
  </si>
  <si>
    <t xml:space="preserve">Montefalcione </t>
  </si>
  <si>
    <t>Montefredane</t>
  </si>
  <si>
    <t>Montefusco</t>
  </si>
  <si>
    <t>Montella</t>
  </si>
  <si>
    <t>Montemarano</t>
  </si>
  <si>
    <t>Montemiletto</t>
  </si>
  <si>
    <t>Montoro</t>
  </si>
  <si>
    <t>Moschiano</t>
  </si>
  <si>
    <t>Mugnano del Cardinale</t>
  </si>
  <si>
    <t>Nusco</t>
  </si>
  <si>
    <t>Pago del Vallo di Lauro</t>
  </si>
  <si>
    <t>Parolise</t>
  </si>
  <si>
    <t>Paternopoli</t>
  </si>
  <si>
    <t>Petruro Irpino</t>
  </si>
  <si>
    <t>Pietrastornina</t>
  </si>
  <si>
    <t>Pietradefusi</t>
  </si>
  <si>
    <t>Prata di Principato Ultra</t>
  </si>
  <si>
    <t>Pratola Serra</t>
  </si>
  <si>
    <t>Quadrelle</t>
  </si>
  <si>
    <t>Quindici</t>
  </si>
  <si>
    <t xml:space="preserve">Rocca San Felice </t>
  </si>
  <si>
    <t>Roccabascerana</t>
  </si>
  <si>
    <t>Rotondi</t>
  </si>
  <si>
    <t>S. Andrea di Conza</t>
  </si>
  <si>
    <t>S. Angelo a Scala</t>
  </si>
  <si>
    <t>S. Angelo all'Esca</t>
  </si>
  <si>
    <t>S. Angelo dei Lombardi</t>
  </si>
  <si>
    <t>S. Lucia di Serino</t>
  </si>
  <si>
    <t>S. Mango sul Calore</t>
  </si>
  <si>
    <t>S. Martino Valle Caudina</t>
  </si>
  <si>
    <t>S. Michele di Serino</t>
  </si>
  <si>
    <t>S. Nicola Baronia</t>
  </si>
  <si>
    <t>S. Paolina</t>
  </si>
  <si>
    <t>S. Potito Ultra</t>
  </si>
  <si>
    <t>S. Sossio Baronia</t>
  </si>
  <si>
    <t>S. Stefano del Sole</t>
  </si>
  <si>
    <t>Salza Irpina</t>
  </si>
  <si>
    <t>Savignano Irpino</t>
  </si>
  <si>
    <t>Scampitella</t>
  </si>
  <si>
    <t>Sirignano</t>
  </si>
  <si>
    <t>Sorbo Serpico</t>
  </si>
  <si>
    <t>Sturno</t>
  </si>
  <si>
    <t>Summonte</t>
  </si>
  <si>
    <t>Taurano</t>
  </si>
  <si>
    <t>Taurasi</t>
  </si>
  <si>
    <t>Torella dei Lombardi</t>
  </si>
  <si>
    <t>Torre le Nocelle</t>
  </si>
  <si>
    <t>Torrioni</t>
  </si>
  <si>
    <t>Trevico</t>
  </si>
  <si>
    <t>Tufo</t>
  </si>
  <si>
    <t>Vallesaccarda</t>
  </si>
  <si>
    <t>Venticano</t>
  </si>
  <si>
    <t>Villamaina</t>
  </si>
  <si>
    <t>Villanova del Battista</t>
  </si>
  <si>
    <t xml:space="preserve">Volturara Irpina </t>
  </si>
  <si>
    <t>Zungoli</t>
  </si>
  <si>
    <t>Airola</t>
  </si>
  <si>
    <t>Apice</t>
  </si>
  <si>
    <t>Apollosa</t>
  </si>
  <si>
    <t>Arpaise</t>
  </si>
  <si>
    <t>Bonea</t>
  </si>
  <si>
    <t>Bucciano</t>
  </si>
  <si>
    <t>Calvi</t>
  </si>
  <si>
    <t>Buonalbergo</t>
  </si>
  <si>
    <t>Campolattaro</t>
  </si>
  <si>
    <t xml:space="preserve">Castelvenere </t>
  </si>
  <si>
    <t>Durazzano</t>
  </si>
  <si>
    <t xml:space="preserve">Faicchio </t>
  </si>
  <si>
    <t>Guardia Sanframondi</t>
  </si>
  <si>
    <t>Montesarchio</t>
  </si>
  <si>
    <t>Paduli</t>
  </si>
  <si>
    <t>Pago Veiano</t>
  </si>
  <si>
    <t>Pannarano</t>
  </si>
  <si>
    <t>Paolisi</t>
  </si>
  <si>
    <t>Pesco Sannita</t>
  </si>
  <si>
    <t>Pietrelcina</t>
  </si>
  <si>
    <t xml:space="preserve">Reino </t>
  </si>
  <si>
    <t>S. Angelo a Cupolo</t>
  </si>
  <si>
    <t>S. Arcangelo Trimonte</t>
  </si>
  <si>
    <t>S. Croce del Sannio</t>
  </si>
  <si>
    <t>S. Giorgio del Sannio</t>
  </si>
  <si>
    <t>S. Leucio del Sannio</t>
  </si>
  <si>
    <t>S. Lorenzo Maggiore</t>
  </si>
  <si>
    <t>S. Martino Sannita</t>
  </si>
  <si>
    <t>S. Nazzaro</t>
  </si>
  <si>
    <t>S. Nicola Manfredi</t>
  </si>
  <si>
    <t>Solopaca</t>
  </si>
  <si>
    <t>Comune</t>
  </si>
  <si>
    <t>Molise Acque</t>
  </si>
  <si>
    <t>Teora</t>
  </si>
  <si>
    <t>Ceppaloni</t>
  </si>
  <si>
    <t>Pozzi di Solopaca</t>
  </si>
  <si>
    <t>Sorgenti AQP</t>
  </si>
  <si>
    <t>TOTALI</t>
  </si>
  <si>
    <t>N</t>
  </si>
  <si>
    <t>Pozzi di Montoro</t>
  </si>
  <si>
    <t>Pozzi di Volturara</t>
  </si>
  <si>
    <t>Schema di adduzione</t>
  </si>
  <si>
    <t>ESTIVO</t>
  </si>
  <si>
    <t>Acquedotto Molisano</t>
  </si>
  <si>
    <t>Pozzi di Liveri + GORI</t>
  </si>
  <si>
    <t>Acquedotto dell'Ufita</t>
  </si>
  <si>
    <t>Acquedotto del Fizzo + Sorgenti Cervinara + Sorgenti di Serino</t>
  </si>
  <si>
    <t>Acquedotto Alto Calore</t>
  </si>
  <si>
    <t>Acquedotto del Fizzo + Sorgenti di Serino</t>
  </si>
  <si>
    <t>Pozzi Fontana dell'Olmo</t>
  </si>
  <si>
    <t>Acquedotto dell'Ufita + Sorgente San Nicola Baronia</t>
  </si>
  <si>
    <t>Acquedotto dell'Ufita + Sorgenti Trevico</t>
  </si>
  <si>
    <t>Pozzi di Liveri + GORI + Sorgente Bocca dell'Acqua di Quindici</t>
  </si>
  <si>
    <t>Sorgenti AQP + Sorgenti Teora</t>
  </si>
  <si>
    <t>Acquedotto del Fizzo + Sorgenti Serino</t>
  </si>
  <si>
    <t>Acquedotto del Fizzo</t>
  </si>
  <si>
    <t>Acquedottto del Fizzo</t>
  </si>
  <si>
    <t>Sorgenti Buonalbergo</t>
  </si>
  <si>
    <t>Sorgenti Pannarano + Sorgenti Serino</t>
  </si>
  <si>
    <t>Sorgenti Serino</t>
  </si>
  <si>
    <t>Acquedotto della Normalizzazione</t>
  </si>
  <si>
    <t xml:space="preserve"> Acquedotto della Normalizzazione </t>
  </si>
  <si>
    <t xml:space="preserve">Acquedotto della Normalizzazione </t>
  </si>
  <si>
    <t>Acquedotto della Normalizzazione + Sorgenti Pontelandolfo + Pozzi di Solopaca</t>
  </si>
  <si>
    <t>Acquedotto del Fizzo + Sorgenti Montesarchio e Tocco Caudio</t>
  </si>
  <si>
    <t xml:space="preserve">Acquedotto della Normalizzazione   </t>
  </si>
  <si>
    <t>Sorgenti S. Lorenzo Maggiore + Acquedotto del Lente + Pozzi di Solopaca</t>
  </si>
  <si>
    <t>deficit risorsa Cassano</t>
  </si>
  <si>
    <t>Portata ridotta per deficit risorsa (l/s)</t>
  </si>
  <si>
    <t>Acquedotto dell'Ufita + Sorgenti AQP</t>
  </si>
  <si>
    <t>DEFICIT</t>
  </si>
  <si>
    <t>Chiusano di San Domenico</t>
  </si>
  <si>
    <t>Sorgenti AQP + Sorgente Le Fonti</t>
  </si>
  <si>
    <t>Acquedotto del Fizzo + Sorgente Trofa S. Martino V.C.+ Sorgenti Serino</t>
  </si>
  <si>
    <t>Pozzi San Lorenzello + Acqua Campania</t>
  </si>
  <si>
    <t>Pozzi di Faicchio e San Lorenzello + Acqua Campania</t>
  </si>
  <si>
    <t>Pozzi San Lorenzello + Sorgenti Guardia Sanfranmondi + Pozzi di Solopaca + Acquedotto del Lente</t>
  </si>
  <si>
    <t>Mercogliano</t>
  </si>
  <si>
    <t>Monteforte Irpino</t>
  </si>
  <si>
    <t xml:space="preserve">Pontelandolfo </t>
  </si>
  <si>
    <t>PIANO EMERGENZA IDRICA - OTTOBRE 2025</t>
  </si>
  <si>
    <t>TOTALE</t>
  </si>
  <si>
    <t xml:space="preserve"> </t>
  </si>
  <si>
    <t>Deficit idrico Ottobre 2025 motivi del deficit</t>
  </si>
  <si>
    <r>
      <rPr>
        <sz val="11"/>
        <color rgb="FFFF0000"/>
        <rFont val="Calibri"/>
        <family val="2"/>
        <scheme val="minor"/>
      </rPr>
      <t>Acquedotto della Normalizzazione</t>
    </r>
    <r>
      <rPr>
        <sz val="11"/>
        <rFont val="Calibri"/>
        <family val="2"/>
        <scheme val="minor"/>
      </rPr>
      <t xml:space="preserve">  +  Sorgenti di Serino</t>
    </r>
  </si>
  <si>
    <r>
      <t xml:space="preserve">Sorgenti di Serino + Sorgente Sauceto Sorbo Serpico + Pozzi Fontana dell'Olmo e Santo Stefano + </t>
    </r>
    <r>
      <rPr>
        <sz val="11"/>
        <color rgb="FFFF0000"/>
        <rFont val="Calibri"/>
        <family val="2"/>
        <scheme val="minor"/>
      </rPr>
      <t>Acquedotto della Normalizzazione</t>
    </r>
  </si>
  <si>
    <r>
      <t xml:space="preserve">Pozzi Fontana dell'Olmo e Santo Stefano + Sorgente Sauceto Sorbo Serpico + </t>
    </r>
    <r>
      <rPr>
        <sz val="11"/>
        <color rgb="FFFF0000"/>
        <rFont val="Calibri"/>
        <family val="2"/>
        <scheme val="minor"/>
      </rPr>
      <t xml:space="preserve">Acquedotto della Normalizzazione </t>
    </r>
  </si>
  <si>
    <r>
      <rPr>
        <sz val="11"/>
        <color rgb="FFFF0000"/>
        <rFont val="Calibri"/>
        <family val="2"/>
        <scheme val="minor"/>
      </rPr>
      <t>Acquedotto della Normalizzazione</t>
    </r>
    <r>
      <rPr>
        <sz val="11"/>
        <rFont val="Calibri"/>
        <family val="2"/>
        <scheme val="minor"/>
      </rPr>
      <t xml:space="preserve"> + Acquedotto Orientale</t>
    </r>
  </si>
  <si>
    <r>
      <t>Acquedotto Alto Calore +</t>
    </r>
    <r>
      <rPr>
        <sz val="11"/>
        <color rgb="FFFF0000"/>
        <rFont val="Calibri"/>
        <family val="2"/>
        <scheme val="minor"/>
      </rPr>
      <t xml:space="preserve"> Acquedotto della Normalizzazione</t>
    </r>
  </si>
  <si>
    <r>
      <t xml:space="preserve">Pozzi di Montoro + </t>
    </r>
    <r>
      <rPr>
        <sz val="11"/>
        <color rgb="FFFF0000"/>
        <rFont val="Calibri"/>
        <family val="2"/>
        <scheme val="minor"/>
      </rPr>
      <t xml:space="preserve">Acquedotto della Normalizzazione </t>
    </r>
  </si>
  <si>
    <r>
      <t xml:space="preserve">Acquedotto dell'Ufita + </t>
    </r>
    <r>
      <rPr>
        <sz val="11"/>
        <color rgb="FFFF0000"/>
        <rFont val="Calibri"/>
        <family val="2"/>
        <scheme val="minor"/>
      </rPr>
      <t>Acquedotto della Normalizzazione</t>
    </r>
  </si>
  <si>
    <r>
      <t xml:space="preserve">Pozzi di Montoro + </t>
    </r>
    <r>
      <rPr>
        <sz val="11"/>
        <color rgb="FFFF0000"/>
        <rFont val="Calibri"/>
        <family val="2"/>
        <scheme val="minor"/>
      </rPr>
      <t>Acquedotto della Normalizzazione</t>
    </r>
  </si>
  <si>
    <r>
      <t xml:space="preserve">Acquedotto Alto Calore + </t>
    </r>
    <r>
      <rPr>
        <sz val="11"/>
        <color rgb="FFFF0000"/>
        <rFont val="Calibri"/>
        <family val="2"/>
        <scheme val="minor"/>
      </rPr>
      <t>Acquedotto della Normalizzazione</t>
    </r>
  </si>
  <si>
    <r>
      <rPr>
        <sz val="11"/>
        <color rgb="FFFF0000"/>
        <rFont val="Calibri"/>
        <family val="2"/>
        <scheme val="minor"/>
      </rPr>
      <t>Acquedotto della Normalizzazione</t>
    </r>
    <r>
      <rPr>
        <sz val="11"/>
        <rFont val="Calibri"/>
        <family val="2"/>
        <scheme val="minor"/>
      </rPr>
      <t xml:space="preserve"> + Acquedotto Orientale + Sorgenti AQP</t>
    </r>
  </si>
  <si>
    <r>
      <t>Pozzi Fontana dell'Olmo e Santo Stefano + Sorgenti e Pozzi Mercogliano +</t>
    </r>
    <r>
      <rPr>
        <sz val="11"/>
        <color rgb="FFFF0000"/>
        <rFont val="Calibri"/>
        <family val="2"/>
        <scheme val="minor"/>
      </rPr>
      <t xml:space="preserve"> Acquedotto della Normalizzazione</t>
    </r>
  </si>
  <si>
    <r>
      <t xml:space="preserve">Pozzi Fontana dell'Olmo e Santo Stefano + </t>
    </r>
    <r>
      <rPr>
        <sz val="11"/>
        <color rgb="FFFF0000"/>
        <rFont val="Calibri"/>
        <family val="2"/>
        <scheme val="minor"/>
      </rPr>
      <t>Acquedotto della Normalizzazione</t>
    </r>
  </si>
  <si>
    <r>
      <t xml:space="preserve">Pozzi di Liveri + GORI + Sorgente Bocca dell'Acqua Sirignano + Pozzi Fontana dell'Olmo e Santo Stefano + </t>
    </r>
    <r>
      <rPr>
        <sz val="11"/>
        <color rgb="FFFF0000"/>
        <rFont val="Calibri"/>
        <family val="2"/>
        <scheme val="minor"/>
      </rPr>
      <t xml:space="preserve">Acquedotto della Normalizzazione </t>
    </r>
  </si>
  <si>
    <r>
      <rPr>
        <sz val="11"/>
        <color rgb="FFFF0000"/>
        <rFont val="Calibri"/>
        <family val="2"/>
        <scheme val="minor"/>
      </rPr>
      <t xml:space="preserve">Acquedotto della Normalizzazione </t>
    </r>
    <r>
      <rPr>
        <sz val="11"/>
        <rFont val="Calibri"/>
        <family val="2"/>
        <scheme val="minor"/>
      </rPr>
      <t>+ Acquedotto Orientale</t>
    </r>
  </si>
  <si>
    <r>
      <t xml:space="preserve">Pozzi di Fontana dell'Olmo e Santo Stefano + </t>
    </r>
    <r>
      <rPr>
        <sz val="11"/>
        <color rgb="FFFF0000"/>
        <rFont val="Calibri"/>
        <family val="2"/>
        <scheme val="minor"/>
      </rPr>
      <t>Acquedotto della Normalizzazione</t>
    </r>
    <r>
      <rPr>
        <sz val="11"/>
        <rFont val="Calibri"/>
        <family val="2"/>
        <scheme val="minor"/>
      </rPr>
      <t xml:space="preserve"> </t>
    </r>
  </si>
  <si>
    <r>
      <t xml:space="preserve">Pozzi di Fontana dell'Olmo e Santo Stefano + </t>
    </r>
    <r>
      <rPr>
        <sz val="11"/>
        <color rgb="FFFF0000"/>
        <rFont val="Calibri"/>
        <family val="2"/>
        <scheme val="minor"/>
      </rPr>
      <t xml:space="preserve">Acquedotto della Normalizzazione </t>
    </r>
  </si>
  <si>
    <r>
      <t>Acquedotto Alto Calore +</t>
    </r>
    <r>
      <rPr>
        <sz val="11"/>
        <color rgb="FFFF0000"/>
        <rFont val="Calibri"/>
        <family val="2"/>
        <scheme val="minor"/>
      </rPr>
      <t xml:space="preserve"> Acquedotto della Normalizzazione </t>
    </r>
  </si>
  <si>
    <r>
      <t xml:space="preserve">Pozzi di Liveri + GORI + Sorgente Bocca dell'Acqua di Sirignano +Pozzi Fontana dell'Olmo e Santo Stefano + </t>
    </r>
    <r>
      <rPr>
        <sz val="11"/>
        <color rgb="FFFF0000"/>
        <rFont val="Calibri"/>
        <family val="2"/>
        <scheme val="minor"/>
      </rPr>
      <t>Acquedotto della Normalizzazione</t>
    </r>
  </si>
  <si>
    <r>
      <t xml:space="preserve">Acquedotto Orientale + </t>
    </r>
    <r>
      <rPr>
        <sz val="11"/>
        <color rgb="FFFF0000"/>
        <rFont val="Calibri"/>
        <family val="2"/>
        <scheme val="minor"/>
      </rPr>
      <t>Acquedotto della Normalizzazione</t>
    </r>
  </si>
  <si>
    <r>
      <rPr>
        <sz val="10"/>
        <color rgb="FFFF0000"/>
        <rFont val="Calibri"/>
        <family val="2"/>
        <scheme val="minor"/>
      </rPr>
      <t>Acquedotto della Normalizzazione</t>
    </r>
    <r>
      <rPr>
        <sz val="10"/>
        <rFont val="Calibri"/>
        <family val="2"/>
        <scheme val="minor"/>
      </rPr>
      <t xml:space="preserve"> + Acquedotto Orientale + Sorgenti Sant'Angelo Lombardi</t>
    </r>
  </si>
  <si>
    <r>
      <rPr>
        <sz val="11"/>
        <color rgb="FFFF0000"/>
        <rFont val="Calibri"/>
        <family val="2"/>
        <scheme val="minor"/>
      </rPr>
      <t>Acquedotto della Normalizzazione</t>
    </r>
    <r>
      <rPr>
        <sz val="11"/>
        <rFont val="Calibri"/>
        <family val="2"/>
        <scheme val="minor"/>
      </rPr>
      <t xml:space="preserve"> + Molise Acque</t>
    </r>
  </si>
  <si>
    <r>
      <t xml:space="preserve">Pozzi di Liveri + GORI + Sorgente Bocca dell'Acqua e pozzo Ciglio di Sirignano + Pozzi Fontana dell'Olmo e Santo Stefano + </t>
    </r>
    <r>
      <rPr>
        <sz val="11"/>
        <color rgb="FFFF0000"/>
        <rFont val="Calibri"/>
        <family val="2"/>
        <scheme val="minor"/>
      </rPr>
      <t>Acquedotto della Normalizzazione</t>
    </r>
  </si>
  <si>
    <r>
      <t xml:space="preserve">Sorgenti di Serino + </t>
    </r>
    <r>
      <rPr>
        <sz val="11"/>
        <color rgb="FFFF0000"/>
        <rFont val="Calibri"/>
        <family val="2"/>
        <scheme val="minor"/>
      </rPr>
      <t>Acquedotto della Normalizzazione</t>
    </r>
  </si>
  <si>
    <r>
      <t xml:space="preserve">Acquedotto dell'Ufita + </t>
    </r>
    <r>
      <rPr>
        <sz val="11"/>
        <color rgb="FFFF0000"/>
        <rFont val="Calibri"/>
        <family val="2"/>
        <scheme val="minor"/>
      </rPr>
      <t xml:space="preserve">Acquedotto della Normalizzazione </t>
    </r>
  </si>
  <si>
    <r>
      <t xml:space="preserve">Acquedotto Alto Calore + </t>
    </r>
    <r>
      <rPr>
        <sz val="11"/>
        <color rgb="FFFF0000"/>
        <rFont val="Calibri"/>
        <family val="2"/>
        <scheme val="minor"/>
      </rPr>
      <t xml:space="preserve">Acquedotto della Normalizzazione </t>
    </r>
  </si>
  <si>
    <r>
      <rPr>
        <sz val="11"/>
        <color rgb="FFFF0000"/>
        <rFont val="Calibri"/>
        <family val="2"/>
        <scheme val="minor"/>
      </rPr>
      <t>Acquedotto della Normalizzazione</t>
    </r>
    <r>
      <rPr>
        <sz val="11"/>
        <rFont val="Calibri"/>
        <family val="2"/>
        <scheme val="minor"/>
      </rPr>
      <t xml:space="preserve"> + Sorgenti Pontelandolfo + Pozzi di Solopaca</t>
    </r>
  </si>
  <si>
    <r>
      <rPr>
        <sz val="11"/>
        <color rgb="FFFF0000"/>
        <rFont val="Calibri"/>
        <family val="2"/>
        <scheme val="minor"/>
      </rPr>
      <t>Acquedotto della Normalizzazione</t>
    </r>
    <r>
      <rPr>
        <sz val="11"/>
        <rFont val="Calibri"/>
        <family val="2"/>
        <scheme val="minor"/>
      </rPr>
      <t xml:space="preserve"> + Pozzo Buonalbergo</t>
    </r>
  </si>
  <si>
    <r>
      <rPr>
        <sz val="11"/>
        <color rgb="FFFF0000"/>
        <rFont val="Calibri"/>
        <family val="2"/>
        <scheme val="minor"/>
      </rPr>
      <t>Acquedotto della Normalizzazione</t>
    </r>
    <r>
      <rPr>
        <sz val="11"/>
        <rFont val="Calibri"/>
        <family val="2"/>
        <scheme val="minor"/>
      </rPr>
      <t xml:space="preserve"> + Sorgenti Pago Veiano e Pontelandolfo+ Pozzi di Solopaca</t>
    </r>
  </si>
  <si>
    <r>
      <rPr>
        <sz val="11"/>
        <color rgb="FFFF0000"/>
        <rFont val="Calibri"/>
        <family val="2"/>
        <scheme val="minor"/>
      </rPr>
      <t xml:space="preserve">Acquedotto della Normalizzazione </t>
    </r>
    <r>
      <rPr>
        <sz val="11"/>
        <rFont val="Calibri"/>
        <family val="2"/>
        <scheme val="minor"/>
      </rPr>
      <t>+ Sorgenti Pontelandolfo + Pozzi di Solopaca</t>
    </r>
  </si>
  <si>
    <r>
      <t xml:space="preserve">Sorgenti Pontelandolfo + Pozzi di Solopaca + Acquedotto del Lente + </t>
    </r>
    <r>
      <rPr>
        <sz val="11"/>
        <color rgb="FFFF0000"/>
        <rFont val="Calibri"/>
        <family val="2"/>
        <scheme val="minor"/>
      </rPr>
      <t>Acquedotto della Normalizzazione</t>
    </r>
  </si>
  <si>
    <r>
      <t xml:space="preserve">Sorgenti Reino e Pontelandolfo + Pozzi di Solopaca+ </t>
    </r>
    <r>
      <rPr>
        <sz val="11"/>
        <color rgb="FFFF0000"/>
        <rFont val="Calibri"/>
        <family val="2"/>
        <scheme val="minor"/>
      </rPr>
      <t>Acquedotto della Normalizzazione</t>
    </r>
  </si>
  <si>
    <r>
      <rPr>
        <sz val="11"/>
        <color rgb="FFFF0000"/>
        <rFont val="Calibri"/>
        <family val="2"/>
        <scheme val="minor"/>
      </rPr>
      <t>Acquedotto della Normalizzazione</t>
    </r>
    <r>
      <rPr>
        <sz val="11"/>
        <rFont val="Calibri"/>
        <family val="2"/>
        <scheme val="minor"/>
      </rPr>
      <t xml:space="preserve"> + Molise Acque </t>
    </r>
  </si>
  <si>
    <r>
      <t>Acquedotto Alto Calore +</t>
    </r>
    <r>
      <rPr>
        <sz val="11"/>
        <color rgb="FFFF0000"/>
        <rFont val="Calibri"/>
        <family val="2"/>
        <scheme val="minor"/>
      </rPr>
      <t xml:space="preserve"> Acquedotto della  Normalizzazione</t>
    </r>
  </si>
  <si>
    <t xml:space="preserve">Portata fabbisogno periodo estivo media giornaliera (l/s)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</si>
</sst>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164" fontId="2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2" fillId="2" borderId="1" xfId="1" applyNumberFormat="1" applyFont="1" applyFill="1" applyBorder="1" applyAlignment="1">
      <alignment horizontal="left" vertical="center" wrapText="1"/>
    </xf>
    <xf numFmtId="0" fontId="13" fillId="2" borderId="1" xfId="1" applyNumberFormat="1" applyFont="1" applyFill="1" applyBorder="1" applyAlignment="1">
      <alignment horizontal="left" vertical="center" wrapText="1"/>
    </xf>
    <xf numFmtId="0" fontId="2" fillId="2" borderId="1" xfId="1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7" fillId="2" borderId="1" xfId="1" applyNumberFormat="1" applyFont="1" applyFill="1" applyBorder="1" applyAlignment="1">
      <alignment horizontal="left" vertical="center" wrapText="1"/>
    </xf>
    <xf numFmtId="2" fontId="5" fillId="0" borderId="0" xfId="0" applyNumberFormat="1" applyFont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2"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rgb="FF002060"/>
        <name val="Calibri"/>
        <scheme val="minor"/>
      </font>
      <fill>
        <patternFill>
          <fgColor indexed="64"/>
          <bgColor theme="2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ella7" displayName="Tabella7" ref="A2:F134" totalsRowShown="0" headerRowDxfId="1" headerRowBorderDxfId="0">
  <autoFilter ref="A2:F134" xr:uid="{00000000-0009-0000-0100-000007000000}"/>
  <tableColumns count="6">
    <tableColumn id="1" xr3:uid="{00000000-0010-0000-0000-000001000000}" name="N"/>
    <tableColumn id="2" xr3:uid="{00000000-0010-0000-0000-000002000000}" name="Comune"/>
    <tableColumn id="3" xr3:uid="{00000000-0010-0000-0000-000003000000}" name="Schema di adduzione"/>
    <tableColumn id="4" xr3:uid="{00000000-0010-0000-0000-000004000000}" name="Portata fabbisogno periodo estivo media giornaliera (l/s)                "/>
    <tableColumn id="5" xr3:uid="{00000000-0010-0000-0000-000005000000}" name="Portata ridotta per deficit risorsa (l/s)"/>
    <tableColumn id="6" xr3:uid="{00000000-0010-0000-0000-000006000000}" name="Deficit idrico Ottobre 2025 motivi del defici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37"/>
  <sheetViews>
    <sheetView tabSelected="1" zoomScale="60" zoomScaleNormal="60" workbookViewId="0">
      <selection activeCell="I98" sqref="I98"/>
    </sheetView>
  </sheetViews>
  <sheetFormatPr defaultColWidth="9.1796875" defaultRowHeight="14.5" x14ac:dyDescent="0.35"/>
  <cols>
    <col min="1" max="1" width="4.7265625" style="2" customWidth="1"/>
    <col min="2" max="2" width="28.1796875" style="6" bestFit="1" customWidth="1"/>
    <col min="3" max="3" width="41.7265625" style="6" customWidth="1"/>
    <col min="4" max="4" width="20.81640625" style="6" customWidth="1"/>
    <col min="5" max="5" width="23.1796875" style="16" customWidth="1"/>
    <col min="6" max="6" width="28" style="15" customWidth="1"/>
    <col min="7" max="16384" width="9.1796875" style="3"/>
  </cols>
  <sheetData>
    <row r="1" spans="1:6" ht="22.5" customHeight="1" x14ac:dyDescent="0.35">
      <c r="A1" s="40" t="s">
        <v>172</v>
      </c>
      <c r="B1" s="40"/>
      <c r="C1" s="40"/>
      <c r="D1" s="40"/>
      <c r="E1" s="40"/>
      <c r="F1" s="40"/>
    </row>
    <row r="2" spans="1:6" s="1" customFormat="1" ht="81" customHeight="1" x14ac:dyDescent="0.35">
      <c r="A2" s="27" t="s">
        <v>130</v>
      </c>
      <c r="B2" s="28" t="s">
        <v>123</v>
      </c>
      <c r="C2" s="29" t="s">
        <v>133</v>
      </c>
      <c r="D2" s="29" t="s">
        <v>209</v>
      </c>
      <c r="E2" s="29" t="s">
        <v>160</v>
      </c>
      <c r="F2" s="29" t="s">
        <v>175</v>
      </c>
    </row>
    <row r="3" spans="1:6" x14ac:dyDescent="0.35">
      <c r="A3" s="4">
        <v>1</v>
      </c>
      <c r="B3" s="14" t="s">
        <v>1</v>
      </c>
      <c r="C3" s="34" t="s">
        <v>152</v>
      </c>
      <c r="D3" s="4">
        <v>19</v>
      </c>
      <c r="E3" s="13">
        <f>Tabella7[[#This Row],[Portata fabbisogno periodo estivo media giornaliera (l/s)                ]]*0.85</f>
        <v>16.149999999999999</v>
      </c>
      <c r="F3" s="38" t="s">
        <v>159</v>
      </c>
    </row>
    <row r="4" spans="1:6" ht="29" x14ac:dyDescent="0.35">
      <c r="A4" s="4">
        <v>2</v>
      </c>
      <c r="B4" s="14" t="s">
        <v>2</v>
      </c>
      <c r="C4" s="10" t="s">
        <v>176</v>
      </c>
      <c r="D4" s="4">
        <v>25</v>
      </c>
      <c r="E4" s="13">
        <f>Tabella7[[#This Row],[Portata fabbisogno periodo estivo media giornaliera (l/s)                ]]*0.85</f>
        <v>21.25</v>
      </c>
      <c r="F4" s="38" t="s">
        <v>159</v>
      </c>
    </row>
    <row r="5" spans="1:6" x14ac:dyDescent="0.35">
      <c r="A5" s="4">
        <v>3</v>
      </c>
      <c r="B5" s="14" t="s">
        <v>3</v>
      </c>
      <c r="C5" s="35" t="s">
        <v>153</v>
      </c>
      <c r="D5" s="4">
        <v>135</v>
      </c>
      <c r="E5" s="13">
        <f>Tabella7[[#This Row],[Portata fabbisogno periodo estivo media giornaliera (l/s)                ]]*0.85</f>
        <v>114.75</v>
      </c>
      <c r="F5" s="38" t="s">
        <v>159</v>
      </c>
    </row>
    <row r="6" spans="1:6" ht="50.25" customHeight="1" x14ac:dyDescent="0.35">
      <c r="A6" s="4">
        <v>4</v>
      </c>
      <c r="B6" s="14" t="s">
        <v>4</v>
      </c>
      <c r="C6" s="10" t="s">
        <v>177</v>
      </c>
      <c r="D6" s="4">
        <v>60</v>
      </c>
      <c r="E6" s="13">
        <f>Tabella7[[#This Row],[Portata fabbisogno periodo estivo media giornaliera (l/s)                ]]*0.85</f>
        <v>51</v>
      </c>
      <c r="F6" s="38" t="s">
        <v>159</v>
      </c>
    </row>
    <row r="7" spans="1:6" ht="43.5" x14ac:dyDescent="0.35">
      <c r="A7" s="4">
        <v>5</v>
      </c>
      <c r="B7" s="14" t="s">
        <v>5</v>
      </c>
      <c r="C7" s="10" t="s">
        <v>178</v>
      </c>
      <c r="D7" s="4">
        <v>280</v>
      </c>
      <c r="E7" s="13">
        <f>Tabella7[[#This Row],[Portata fabbisogno periodo estivo media giornaliera (l/s)                ]]*0.85</f>
        <v>238</v>
      </c>
      <c r="F7" s="38" t="s">
        <v>159</v>
      </c>
    </row>
    <row r="8" spans="1:6" x14ac:dyDescent="0.35">
      <c r="A8" s="4">
        <v>6</v>
      </c>
      <c r="B8" s="14" t="s">
        <v>6</v>
      </c>
      <c r="C8" s="35" t="s">
        <v>154</v>
      </c>
      <c r="D8" s="4">
        <v>8.5</v>
      </c>
      <c r="E8" s="13">
        <f>Tabella7[[#This Row],[Portata fabbisogno periodo estivo media giornaliera (l/s)                ]]*0.85</f>
        <v>7.2249999999999996</v>
      </c>
      <c r="F8" s="38" t="s">
        <v>159</v>
      </c>
    </row>
    <row r="9" spans="1:6" x14ac:dyDescent="0.35">
      <c r="A9" s="4">
        <v>7</v>
      </c>
      <c r="B9" s="14" t="s">
        <v>7</v>
      </c>
      <c r="C9" s="34" t="s">
        <v>154</v>
      </c>
      <c r="D9" s="4">
        <v>8</v>
      </c>
      <c r="E9" s="13">
        <f>Tabella7[[#This Row],[Portata fabbisogno periodo estivo media giornaliera (l/s)                ]]*0.85</f>
        <v>6.8</v>
      </c>
      <c r="F9" s="38" t="s">
        <v>159</v>
      </c>
    </row>
    <row r="10" spans="1:6" x14ac:dyDescent="0.35">
      <c r="A10" s="4">
        <v>8</v>
      </c>
      <c r="B10" s="14" t="s">
        <v>8</v>
      </c>
      <c r="C10" s="34" t="s">
        <v>152</v>
      </c>
      <c r="D10" s="4">
        <v>16</v>
      </c>
      <c r="E10" s="13">
        <f>Tabella7[[#This Row],[Portata fabbisogno periodo estivo media giornaliera (l/s)                ]]*0.85</f>
        <v>13.6</v>
      </c>
      <c r="F10" s="38" t="s">
        <v>159</v>
      </c>
    </row>
    <row r="11" spans="1:6" x14ac:dyDescent="0.35">
      <c r="A11" s="4">
        <v>9</v>
      </c>
      <c r="B11" s="14" t="s">
        <v>9</v>
      </c>
      <c r="C11" s="34" t="s">
        <v>152</v>
      </c>
      <c r="D11" s="4">
        <v>12</v>
      </c>
      <c r="E11" s="13">
        <f>Tabella7[[#This Row],[Portata fabbisogno periodo estivo media giornaliera (l/s)                ]]*0.85</f>
        <v>10.199999999999999</v>
      </c>
      <c r="F11" s="38" t="s">
        <v>159</v>
      </c>
    </row>
    <row r="12" spans="1:6" ht="45" customHeight="1" x14ac:dyDescent="0.35">
      <c r="A12" s="4">
        <v>10</v>
      </c>
      <c r="B12" s="30" t="s">
        <v>10</v>
      </c>
      <c r="C12" s="5" t="s">
        <v>137</v>
      </c>
      <c r="D12" s="8">
        <v>4.5</v>
      </c>
      <c r="E12" s="17">
        <v>4.5</v>
      </c>
      <c r="F12" s="39" t="s">
        <v>174</v>
      </c>
    </row>
    <row r="13" spans="1:6" ht="29" x14ac:dyDescent="0.35">
      <c r="A13" s="4">
        <v>11</v>
      </c>
      <c r="B13" s="14" t="s">
        <v>11</v>
      </c>
      <c r="C13" s="10" t="s">
        <v>179</v>
      </c>
      <c r="D13" s="4">
        <v>11</v>
      </c>
      <c r="E13" s="13">
        <f>Tabella7[[#This Row],[Portata fabbisogno periodo estivo media giornaliera (l/s)                ]]*0.85</f>
        <v>9.35</v>
      </c>
      <c r="F13" s="38" t="s">
        <v>159</v>
      </c>
    </row>
    <row r="14" spans="1:6" x14ac:dyDescent="0.35">
      <c r="A14" s="4">
        <v>12</v>
      </c>
      <c r="B14" s="14" t="s">
        <v>12</v>
      </c>
      <c r="C14" s="34" t="s">
        <v>152</v>
      </c>
      <c r="D14" s="4">
        <v>16.5</v>
      </c>
      <c r="E14" s="13">
        <f>Tabella7[[#This Row],[Portata fabbisogno periodo estivo media giornaliera (l/s)                ]]*0.85</f>
        <v>14.025</v>
      </c>
      <c r="F14" s="38" t="s">
        <v>159</v>
      </c>
    </row>
    <row r="15" spans="1:6" ht="29" x14ac:dyDescent="0.35">
      <c r="A15" s="4">
        <v>13</v>
      </c>
      <c r="B15" s="30" t="s">
        <v>13</v>
      </c>
      <c r="C15" s="10" t="s">
        <v>138</v>
      </c>
      <c r="D15" s="4">
        <v>54</v>
      </c>
      <c r="E15" s="17">
        <v>54</v>
      </c>
      <c r="F15" s="38"/>
    </row>
    <row r="16" spans="1:6" x14ac:dyDescent="0.35">
      <c r="A16" s="4">
        <v>14</v>
      </c>
      <c r="B16" s="14" t="s">
        <v>14</v>
      </c>
      <c r="C16" s="36" t="s">
        <v>152</v>
      </c>
      <c r="D16" s="4">
        <v>10</v>
      </c>
      <c r="E16" s="13">
        <f>Tabella7[[#This Row],[Portata fabbisogno periodo estivo media giornaliera (l/s)                ]]*0.85</f>
        <v>8.5</v>
      </c>
      <c r="F16" s="38" t="s">
        <v>159</v>
      </c>
    </row>
    <row r="17" spans="1:6" x14ac:dyDescent="0.35">
      <c r="A17" s="4">
        <v>15</v>
      </c>
      <c r="B17" s="14" t="s">
        <v>15</v>
      </c>
      <c r="C17" s="36" t="s">
        <v>152</v>
      </c>
      <c r="D17" s="4">
        <v>2</v>
      </c>
      <c r="E17" s="13">
        <f>Tabella7[[#This Row],[Portata fabbisogno periodo estivo media giornaliera (l/s)                ]]*0.85</f>
        <v>1.7</v>
      </c>
      <c r="F17" s="38" t="s">
        <v>159</v>
      </c>
    </row>
    <row r="18" spans="1:6" ht="29" x14ac:dyDescent="0.35">
      <c r="A18" s="4">
        <v>16</v>
      </c>
      <c r="B18" s="14" t="s">
        <v>163</v>
      </c>
      <c r="C18" s="31" t="s">
        <v>180</v>
      </c>
      <c r="D18" s="4">
        <v>12</v>
      </c>
      <c r="E18" s="13">
        <f>Tabella7[[#This Row],[Portata fabbisogno periodo estivo media giornaliera (l/s)                ]]*0.85</f>
        <v>10.199999999999999</v>
      </c>
      <c r="F18" s="38" t="s">
        <v>159</v>
      </c>
    </row>
    <row r="19" spans="1:6" ht="29" x14ac:dyDescent="0.35">
      <c r="A19" s="4">
        <v>17</v>
      </c>
      <c r="B19" s="14" t="s">
        <v>16</v>
      </c>
      <c r="C19" s="31" t="s">
        <v>181</v>
      </c>
      <c r="D19" s="4">
        <v>15</v>
      </c>
      <c r="E19" s="13">
        <f>Tabella7[[#This Row],[Portata fabbisogno periodo estivo media giornaliera (l/s)                ]]*0.85</f>
        <v>12.75</v>
      </c>
      <c r="F19" s="38" t="s">
        <v>159</v>
      </c>
    </row>
    <row r="20" spans="1:6" x14ac:dyDescent="0.35">
      <c r="A20" s="4">
        <v>18</v>
      </c>
      <c r="B20" s="30" t="s">
        <v>17</v>
      </c>
      <c r="C20" s="31" t="s">
        <v>136</v>
      </c>
      <c r="D20" s="4">
        <v>7.2</v>
      </c>
      <c r="E20" s="17">
        <v>7.2</v>
      </c>
      <c r="F20" s="38"/>
    </row>
    <row r="21" spans="1:6" ht="29" x14ac:dyDescent="0.35">
      <c r="A21" s="4">
        <v>19</v>
      </c>
      <c r="B21" s="14" t="s">
        <v>18</v>
      </c>
      <c r="C21" s="31" t="s">
        <v>182</v>
      </c>
      <c r="D21" s="4">
        <v>22</v>
      </c>
      <c r="E21" s="13">
        <f>Tabella7[[#This Row],[Portata fabbisogno periodo estivo media giornaliera (l/s)                ]]*0.85</f>
        <v>18.7</v>
      </c>
      <c r="F21" s="38" t="s">
        <v>159</v>
      </c>
    </row>
    <row r="22" spans="1:6" x14ac:dyDescent="0.35">
      <c r="A22" s="4">
        <v>20</v>
      </c>
      <c r="B22" s="14" t="s">
        <v>19</v>
      </c>
      <c r="C22" s="36" t="s">
        <v>154</v>
      </c>
      <c r="D22" s="4">
        <v>18</v>
      </c>
      <c r="E22" s="13">
        <f>Tabella7[[#This Row],[Portata fabbisogno periodo estivo media giornaliera (l/s)                ]]*0.85</f>
        <v>15.299999999999999</v>
      </c>
      <c r="F22" s="38" t="s">
        <v>159</v>
      </c>
    </row>
    <row r="23" spans="1:6" ht="29" x14ac:dyDescent="0.35">
      <c r="A23" s="4">
        <v>21</v>
      </c>
      <c r="B23" s="14" t="s">
        <v>20</v>
      </c>
      <c r="C23" s="31" t="s">
        <v>183</v>
      </c>
      <c r="D23" s="4">
        <v>16</v>
      </c>
      <c r="E23" s="13">
        <f>Tabella7[[#This Row],[Portata fabbisogno periodo estivo media giornaliera (l/s)                ]]*0.85</f>
        <v>13.6</v>
      </c>
      <c r="F23" s="38" t="s">
        <v>159</v>
      </c>
    </row>
    <row r="24" spans="1:6" ht="29" x14ac:dyDescent="0.35">
      <c r="A24" s="4">
        <v>22</v>
      </c>
      <c r="B24" s="14" t="s">
        <v>21</v>
      </c>
      <c r="C24" s="31" t="s">
        <v>179</v>
      </c>
      <c r="D24" s="4">
        <v>27</v>
      </c>
      <c r="E24" s="13">
        <f>Tabella7[[#This Row],[Portata fabbisogno periodo estivo media giornaliera (l/s)                ]]*0.85</f>
        <v>22.95</v>
      </c>
      <c r="F24" s="38" t="s">
        <v>159</v>
      </c>
    </row>
    <row r="25" spans="1:6" ht="29" x14ac:dyDescent="0.35">
      <c r="A25" s="4">
        <v>23</v>
      </c>
      <c r="B25" s="14" t="s">
        <v>22</v>
      </c>
      <c r="C25" s="10" t="s">
        <v>179</v>
      </c>
      <c r="D25" s="4">
        <v>17.5</v>
      </c>
      <c r="E25" s="13">
        <f>Tabella7[[#This Row],[Portata fabbisogno periodo estivo media giornaliera (l/s)                ]]*0.85</f>
        <v>14.875</v>
      </c>
      <c r="F25" s="38" t="s">
        <v>159</v>
      </c>
    </row>
    <row r="26" spans="1:6" x14ac:dyDescent="0.35">
      <c r="A26" s="4">
        <v>24</v>
      </c>
      <c r="B26" s="14" t="s">
        <v>23</v>
      </c>
      <c r="C26" s="34" t="s">
        <v>152</v>
      </c>
      <c r="D26" s="4">
        <v>6</v>
      </c>
      <c r="E26" s="13">
        <f>Tabella7[[#This Row],[Portata fabbisogno periodo estivo media giornaliera (l/s)                ]]*0.85</f>
        <v>5.0999999999999996</v>
      </c>
      <c r="F26" s="38" t="s">
        <v>159</v>
      </c>
    </row>
    <row r="27" spans="1:6" s="7" customFormat="1" x14ac:dyDescent="0.35">
      <c r="A27" s="8">
        <v>25</v>
      </c>
      <c r="B27" s="14" t="s">
        <v>24</v>
      </c>
      <c r="C27" s="34" t="s">
        <v>152</v>
      </c>
      <c r="D27" s="8">
        <v>45</v>
      </c>
      <c r="E27" s="13">
        <f>Tabella7[[#This Row],[Portata fabbisogno periodo estivo media giornaliera (l/s)                ]]*0.85</f>
        <v>38.25</v>
      </c>
      <c r="F27" s="38" t="s">
        <v>159</v>
      </c>
    </row>
    <row r="28" spans="1:6" x14ac:dyDescent="0.35">
      <c r="A28" s="4">
        <v>26</v>
      </c>
      <c r="B28" s="14" t="s">
        <v>25</v>
      </c>
      <c r="C28" s="34" t="s">
        <v>152</v>
      </c>
      <c r="D28" s="4">
        <v>16</v>
      </c>
      <c r="E28" s="13">
        <f>Tabella7[[#This Row],[Portata fabbisogno periodo estivo media giornaliera (l/s)                ]]*0.85</f>
        <v>13.6</v>
      </c>
      <c r="F28" s="38" t="s">
        <v>159</v>
      </c>
    </row>
    <row r="29" spans="1:6" ht="29" x14ac:dyDescent="0.35">
      <c r="A29" s="4">
        <v>27</v>
      </c>
      <c r="B29" s="14" t="s">
        <v>26</v>
      </c>
      <c r="C29" s="10" t="s">
        <v>184</v>
      </c>
      <c r="D29" s="4">
        <v>5.5</v>
      </c>
      <c r="E29" s="13">
        <f>Tabella7[[#This Row],[Portata fabbisogno periodo estivo media giornaliera (l/s)                ]]*0.85</f>
        <v>4.6749999999999998</v>
      </c>
      <c r="F29" s="38" t="s">
        <v>159</v>
      </c>
    </row>
    <row r="30" spans="1:6" x14ac:dyDescent="0.35">
      <c r="A30" s="4">
        <v>28</v>
      </c>
      <c r="B30" s="30" t="s">
        <v>27</v>
      </c>
      <c r="C30" s="10" t="s">
        <v>136</v>
      </c>
      <c r="D30" s="4">
        <v>20</v>
      </c>
      <c r="E30" s="17">
        <v>20</v>
      </c>
      <c r="F30" s="38"/>
    </row>
    <row r="31" spans="1:6" ht="30" customHeight="1" x14ac:dyDescent="0.35">
      <c r="A31" s="4">
        <v>29</v>
      </c>
      <c r="B31" s="14" t="s">
        <v>28</v>
      </c>
      <c r="C31" s="31" t="s">
        <v>185</v>
      </c>
      <c r="D31" s="4">
        <v>26</v>
      </c>
      <c r="E31" s="13">
        <f>Tabella7[[#This Row],[Portata fabbisogno periodo estivo media giornaliera (l/s)                ]]*0.85</f>
        <v>22.099999999999998</v>
      </c>
      <c r="F31" s="38" t="s">
        <v>159</v>
      </c>
    </row>
    <row r="32" spans="1:6" x14ac:dyDescent="0.35">
      <c r="A32" s="4">
        <v>30</v>
      </c>
      <c r="B32" s="14" t="s">
        <v>29</v>
      </c>
      <c r="C32" s="34" t="s">
        <v>152</v>
      </c>
      <c r="D32" s="4">
        <v>6.5</v>
      </c>
      <c r="E32" s="13">
        <f>Tabella7[[#This Row],[Portata fabbisogno periodo estivo media giornaliera (l/s)                ]]*0.85</f>
        <v>5.5249999999999995</v>
      </c>
      <c r="F32" s="38" t="s">
        <v>159</v>
      </c>
    </row>
    <row r="33" spans="1:6" x14ac:dyDescent="0.35">
      <c r="A33" s="4">
        <v>31</v>
      </c>
      <c r="B33" s="14" t="s">
        <v>30</v>
      </c>
      <c r="C33" s="36" t="s">
        <v>152</v>
      </c>
      <c r="D33" s="4">
        <v>15</v>
      </c>
      <c r="E33" s="13">
        <f>Tabella7[[#This Row],[Portata fabbisogno periodo estivo media giornaliera (l/s)                ]]*0.85</f>
        <v>12.75</v>
      </c>
      <c r="F33" s="38" t="s">
        <v>159</v>
      </c>
    </row>
    <row r="34" spans="1:6" x14ac:dyDescent="0.35">
      <c r="A34" s="4">
        <v>32</v>
      </c>
      <c r="B34" s="30" t="s">
        <v>31</v>
      </c>
      <c r="C34" s="10" t="s">
        <v>136</v>
      </c>
      <c r="D34" s="4">
        <v>5.5</v>
      </c>
      <c r="E34" s="17">
        <v>5.5</v>
      </c>
      <c r="F34" s="38"/>
    </row>
    <row r="35" spans="1:6" x14ac:dyDescent="0.35">
      <c r="A35" s="4">
        <v>33</v>
      </c>
      <c r="B35" s="14" t="s">
        <v>32</v>
      </c>
      <c r="C35" s="34" t="s">
        <v>152</v>
      </c>
      <c r="D35" s="4">
        <v>7.5</v>
      </c>
      <c r="E35" s="13">
        <f>Tabella7[[#This Row],[Portata fabbisogno periodo estivo media giornaliera (l/s)                ]]*0.85</f>
        <v>6.375</v>
      </c>
      <c r="F35" s="38" t="s">
        <v>159</v>
      </c>
    </row>
    <row r="36" spans="1:6" ht="43.5" x14ac:dyDescent="0.35">
      <c r="A36" s="4">
        <v>34</v>
      </c>
      <c r="B36" s="21" t="s">
        <v>169</v>
      </c>
      <c r="C36" s="31" t="s">
        <v>186</v>
      </c>
      <c r="D36" s="4">
        <v>53</v>
      </c>
      <c r="E36" s="13">
        <f>Tabella7[[#This Row],[Portata fabbisogno periodo estivo media giornaliera (l/s)                ]]*0.85</f>
        <v>45.05</v>
      </c>
      <c r="F36" s="38" t="s">
        <v>159</v>
      </c>
    </row>
    <row r="37" spans="1:6" ht="60" customHeight="1" x14ac:dyDescent="0.35">
      <c r="A37" s="4">
        <v>35</v>
      </c>
      <c r="B37" s="14" t="s">
        <v>33</v>
      </c>
      <c r="C37" s="34" t="s">
        <v>152</v>
      </c>
      <c r="D37" s="4">
        <v>29.5</v>
      </c>
      <c r="E37" s="13">
        <f>Tabella7[[#This Row],[Portata fabbisogno periodo estivo media giornaliera (l/s)                ]]*0.85</f>
        <v>25.074999999999999</v>
      </c>
      <c r="F37" s="38" t="s">
        <v>159</v>
      </c>
    </row>
    <row r="38" spans="1:6" x14ac:dyDescent="0.35">
      <c r="A38" s="4">
        <v>36</v>
      </c>
      <c r="B38" s="30" t="s">
        <v>34</v>
      </c>
      <c r="C38" s="10" t="s">
        <v>124</v>
      </c>
      <c r="D38" s="4">
        <v>3</v>
      </c>
      <c r="E38" s="17">
        <v>3</v>
      </c>
      <c r="F38" s="38"/>
    </row>
    <row r="39" spans="1:6" x14ac:dyDescent="0.35">
      <c r="A39" s="4">
        <v>37</v>
      </c>
      <c r="B39" s="14" t="s">
        <v>35</v>
      </c>
      <c r="C39" s="34" t="s">
        <v>152</v>
      </c>
      <c r="D39" s="8">
        <v>15</v>
      </c>
      <c r="E39" s="13">
        <f>Tabella7[[#This Row],[Portata fabbisogno periodo estivo media giornaliera (l/s)                ]]*0.85</f>
        <v>12.75</v>
      </c>
      <c r="F39" s="38" t="s">
        <v>159</v>
      </c>
    </row>
    <row r="40" spans="1:6" x14ac:dyDescent="0.35">
      <c r="A40" s="4">
        <v>38</v>
      </c>
      <c r="B40" s="14" t="s">
        <v>36</v>
      </c>
      <c r="C40" s="34" t="s">
        <v>152</v>
      </c>
      <c r="D40" s="4">
        <v>26</v>
      </c>
      <c r="E40" s="13">
        <f>Tabella7[[#This Row],[Portata fabbisogno periodo estivo media giornaliera (l/s)                ]]*0.85</f>
        <v>22.099999999999998</v>
      </c>
      <c r="F40" s="38" t="s">
        <v>159</v>
      </c>
    </row>
    <row r="41" spans="1:6" ht="29" x14ac:dyDescent="0.35">
      <c r="A41" s="4">
        <v>39</v>
      </c>
      <c r="B41" s="21" t="s">
        <v>170</v>
      </c>
      <c r="C41" s="10" t="s">
        <v>187</v>
      </c>
      <c r="D41" s="4">
        <v>29</v>
      </c>
      <c r="E41" s="13">
        <f>Tabella7[[#This Row],[Portata fabbisogno periodo estivo media giornaliera (l/s)                ]]*0.85</f>
        <v>24.65</v>
      </c>
      <c r="F41" s="38" t="s">
        <v>159</v>
      </c>
    </row>
    <row r="42" spans="1:6" x14ac:dyDescent="0.35">
      <c r="A42" s="4">
        <v>40</v>
      </c>
      <c r="B42" s="14" t="s">
        <v>37</v>
      </c>
      <c r="C42" s="34" t="s">
        <v>154</v>
      </c>
      <c r="D42" s="4">
        <v>28</v>
      </c>
      <c r="E42" s="13">
        <f>Tabella7[[#This Row],[Portata fabbisogno periodo estivo media giornaliera (l/s)                ]]*0.85</f>
        <v>23.8</v>
      </c>
      <c r="F42" s="38" t="s">
        <v>159</v>
      </c>
    </row>
    <row r="43" spans="1:6" x14ac:dyDescent="0.35">
      <c r="A43" s="4">
        <v>41</v>
      </c>
      <c r="B43" s="14" t="s">
        <v>38</v>
      </c>
      <c r="C43" s="34" t="s">
        <v>152</v>
      </c>
      <c r="D43" s="4">
        <v>29</v>
      </c>
      <c r="E43" s="13">
        <f>Tabella7[[#This Row],[Portata fabbisogno periodo estivo media giornaliera (l/s)                ]]*0.85</f>
        <v>24.65</v>
      </c>
      <c r="F43" s="38" t="s">
        <v>159</v>
      </c>
    </row>
    <row r="44" spans="1:6" x14ac:dyDescent="0.35">
      <c r="A44" s="4">
        <v>42</v>
      </c>
      <c r="B44" s="14" t="s">
        <v>39</v>
      </c>
      <c r="C44" s="10" t="s">
        <v>139</v>
      </c>
      <c r="D44" s="4">
        <v>70</v>
      </c>
      <c r="E44" s="13">
        <f>Tabella7[[#This Row],[Portata fabbisogno periodo estivo media giornaliera (l/s)                ]]*0.85</f>
        <v>59.5</v>
      </c>
      <c r="F44" s="38" t="s">
        <v>159</v>
      </c>
    </row>
    <row r="45" spans="1:6" x14ac:dyDescent="0.35">
      <c r="A45" s="4">
        <v>43</v>
      </c>
      <c r="B45" s="14" t="s">
        <v>40</v>
      </c>
      <c r="C45" s="34" t="s">
        <v>154</v>
      </c>
      <c r="D45" s="4">
        <v>22</v>
      </c>
      <c r="E45" s="13">
        <f>Tabella7[[#This Row],[Portata fabbisogno periodo estivo media giornaliera (l/s)                ]]*0.85</f>
        <v>18.7</v>
      </c>
      <c r="F45" s="38" t="s">
        <v>159</v>
      </c>
    </row>
    <row r="46" spans="1:6" x14ac:dyDescent="0.35">
      <c r="A46" s="4">
        <v>44</v>
      </c>
      <c r="B46" s="14" t="s">
        <v>41</v>
      </c>
      <c r="C46" s="34" t="s">
        <v>154</v>
      </c>
      <c r="D46" s="4">
        <v>29</v>
      </c>
      <c r="E46" s="13">
        <f>Tabella7[[#This Row],[Portata fabbisogno periodo estivo media giornaliera (l/s)                ]]*0.85</f>
        <v>24.65</v>
      </c>
      <c r="F46" s="38" t="s">
        <v>159</v>
      </c>
    </row>
    <row r="47" spans="1:6" x14ac:dyDescent="0.35">
      <c r="A47" s="4">
        <v>45</v>
      </c>
      <c r="B47" s="30" t="s">
        <v>42</v>
      </c>
      <c r="C47" s="10" t="s">
        <v>131</v>
      </c>
      <c r="D47" s="4">
        <v>75</v>
      </c>
      <c r="E47" s="17">
        <v>75</v>
      </c>
      <c r="F47" s="38"/>
    </row>
    <row r="48" spans="1:6" x14ac:dyDescent="0.35">
      <c r="A48" s="4">
        <v>46</v>
      </c>
      <c r="B48" s="30" t="s">
        <v>43</v>
      </c>
      <c r="C48" s="10" t="s">
        <v>136</v>
      </c>
      <c r="D48" s="4">
        <v>9</v>
      </c>
      <c r="E48" s="17">
        <v>9</v>
      </c>
      <c r="F48" s="38"/>
    </row>
    <row r="49" spans="1:6" ht="58" x14ac:dyDescent="0.35">
      <c r="A49" s="4">
        <v>47</v>
      </c>
      <c r="B49" s="14" t="s">
        <v>44</v>
      </c>
      <c r="C49" s="31" t="s">
        <v>188</v>
      </c>
      <c r="D49" s="4">
        <v>18</v>
      </c>
      <c r="E49" s="13">
        <f>Tabella7[[#This Row],[Portata fabbisogno periodo estivo media giornaliera (l/s)                ]]*0.85</f>
        <v>15.299999999999999</v>
      </c>
      <c r="F49" s="38" t="s">
        <v>159</v>
      </c>
    </row>
    <row r="50" spans="1:6" ht="29" x14ac:dyDescent="0.35">
      <c r="A50" s="4">
        <v>48</v>
      </c>
      <c r="B50" s="14" t="s">
        <v>45</v>
      </c>
      <c r="C50" s="10" t="s">
        <v>189</v>
      </c>
      <c r="D50" s="4">
        <v>27</v>
      </c>
      <c r="E50" s="13">
        <f>Tabella7[[#This Row],[Portata fabbisogno periodo estivo media giornaliera (l/s)                ]]*0.85</f>
        <v>22.95</v>
      </c>
      <c r="F50" s="38" t="s">
        <v>159</v>
      </c>
    </row>
    <row r="51" spans="1:6" ht="29" x14ac:dyDescent="0.35">
      <c r="A51" s="4">
        <v>49</v>
      </c>
      <c r="B51" s="14" t="s">
        <v>0</v>
      </c>
      <c r="C51" s="10" t="s">
        <v>190</v>
      </c>
      <c r="D51" s="4">
        <v>16</v>
      </c>
      <c r="E51" s="13">
        <f>Tabella7[[#This Row],[Portata fabbisogno periodo estivo media giornaliera (l/s)                ]]*0.85</f>
        <v>13.6</v>
      </c>
      <c r="F51" s="38" t="s">
        <v>159</v>
      </c>
    </row>
    <row r="52" spans="1:6" x14ac:dyDescent="0.35">
      <c r="A52" s="4">
        <v>50</v>
      </c>
      <c r="B52" s="30" t="s">
        <v>46</v>
      </c>
      <c r="C52" s="10" t="s">
        <v>136</v>
      </c>
      <c r="D52" s="4">
        <v>8</v>
      </c>
      <c r="E52" s="17">
        <v>8</v>
      </c>
      <c r="F52" s="38"/>
    </row>
    <row r="53" spans="1:6" x14ac:dyDescent="0.35">
      <c r="A53" s="4">
        <v>51</v>
      </c>
      <c r="B53" s="14" t="s">
        <v>47</v>
      </c>
      <c r="C53" s="34" t="s">
        <v>154</v>
      </c>
      <c r="D53" s="4">
        <v>10</v>
      </c>
      <c r="E53" s="13">
        <f>Tabella7[[#This Row],[Portata fabbisogno periodo estivo media giornaliera (l/s)                ]]*0.85</f>
        <v>8.5</v>
      </c>
      <c r="F53" s="38" t="s">
        <v>159</v>
      </c>
    </row>
    <row r="54" spans="1:6" x14ac:dyDescent="0.35">
      <c r="A54" s="4">
        <v>52</v>
      </c>
      <c r="B54" s="14" t="s">
        <v>48</v>
      </c>
      <c r="C54" s="34" t="s">
        <v>152</v>
      </c>
      <c r="D54" s="4">
        <v>20.5</v>
      </c>
      <c r="E54" s="13">
        <f>Tabella7[[#This Row],[Portata fabbisogno periodo estivo media giornaliera (l/s)                ]]*0.85</f>
        <v>17.425000000000001</v>
      </c>
      <c r="F54" s="38" t="s">
        <v>159</v>
      </c>
    </row>
    <row r="55" spans="1:6" x14ac:dyDescent="0.35">
      <c r="A55" s="4">
        <v>53</v>
      </c>
      <c r="B55" s="14" t="s">
        <v>49</v>
      </c>
      <c r="C55" s="34" t="s">
        <v>154</v>
      </c>
      <c r="D55" s="4">
        <v>1</v>
      </c>
      <c r="E55" s="13">
        <f>Tabella7[[#This Row],[Portata fabbisogno periodo estivo media giornaliera (l/s)                ]]*0.85</f>
        <v>0.85</v>
      </c>
      <c r="F55" s="38" t="s">
        <v>159</v>
      </c>
    </row>
    <row r="56" spans="1:6" ht="29" x14ac:dyDescent="0.35">
      <c r="A56" s="4">
        <v>54</v>
      </c>
      <c r="B56" s="14" t="s">
        <v>50</v>
      </c>
      <c r="C56" s="10" t="s">
        <v>191</v>
      </c>
      <c r="D56" s="4">
        <v>21</v>
      </c>
      <c r="E56" s="13">
        <f>Tabella7[[#This Row],[Portata fabbisogno periodo estivo media giornaliera (l/s)                ]]*0.85</f>
        <v>17.849999999999998</v>
      </c>
      <c r="F56" s="38" t="s">
        <v>159</v>
      </c>
    </row>
    <row r="57" spans="1:6" ht="44.25" customHeight="1" x14ac:dyDescent="0.35">
      <c r="A57" s="4">
        <v>55</v>
      </c>
      <c r="B57" s="14" t="s">
        <v>51</v>
      </c>
      <c r="C57" s="10" t="s">
        <v>192</v>
      </c>
      <c r="D57" s="4">
        <v>11</v>
      </c>
      <c r="E57" s="13">
        <f>Tabella7[[#This Row],[Portata fabbisogno periodo estivo media giornaliera (l/s)                ]]*0.85</f>
        <v>9.35</v>
      </c>
      <c r="F57" s="38" t="s">
        <v>159</v>
      </c>
    </row>
    <row r="58" spans="1:6" x14ac:dyDescent="0.35">
      <c r="A58" s="4">
        <v>56</v>
      </c>
      <c r="B58" s="14" t="s">
        <v>52</v>
      </c>
      <c r="C58" s="34" t="s">
        <v>154</v>
      </c>
      <c r="D58" s="4">
        <v>11</v>
      </c>
      <c r="E58" s="13">
        <f>Tabella7[[#This Row],[Portata fabbisogno periodo estivo media giornaliera (l/s)                ]]*0.85</f>
        <v>9.35</v>
      </c>
      <c r="F58" s="38" t="s">
        <v>159</v>
      </c>
    </row>
    <row r="59" spans="1:6" x14ac:dyDescent="0.35">
      <c r="A59" s="4">
        <v>57</v>
      </c>
      <c r="B59" s="14" t="s">
        <v>53</v>
      </c>
      <c r="C59" s="34" t="s">
        <v>154</v>
      </c>
      <c r="D59" s="4">
        <v>13</v>
      </c>
      <c r="E59" s="13">
        <f>Tabella7[[#This Row],[Portata fabbisogno periodo estivo media giornaliera (l/s)                ]]*0.85</f>
        <v>11.049999999999999</v>
      </c>
      <c r="F59" s="38" t="s">
        <v>159</v>
      </c>
    </row>
    <row r="60" spans="1:6" ht="58" x14ac:dyDescent="0.35">
      <c r="A60" s="4">
        <v>58</v>
      </c>
      <c r="B60" s="14" t="s">
        <v>54</v>
      </c>
      <c r="C60" s="31" t="s">
        <v>193</v>
      </c>
      <c r="D60" s="4">
        <v>5</v>
      </c>
      <c r="E60" s="13">
        <f>Tabella7[[#This Row],[Portata fabbisogno periodo estivo media giornaliera (l/s)                ]]*0.85</f>
        <v>4.25</v>
      </c>
      <c r="F60" s="38" t="s">
        <v>159</v>
      </c>
    </row>
    <row r="61" spans="1:6" ht="29" x14ac:dyDescent="0.35">
      <c r="A61" s="4">
        <v>59</v>
      </c>
      <c r="B61" s="30" t="s">
        <v>55</v>
      </c>
      <c r="C61" s="31" t="s">
        <v>144</v>
      </c>
      <c r="D61" s="4">
        <v>13</v>
      </c>
      <c r="E61" s="17">
        <v>13</v>
      </c>
      <c r="F61" s="38"/>
    </row>
    <row r="62" spans="1:6" ht="29" x14ac:dyDescent="0.35">
      <c r="A62" s="4">
        <v>60</v>
      </c>
      <c r="B62" s="14" t="s">
        <v>56</v>
      </c>
      <c r="C62" s="10" t="s">
        <v>194</v>
      </c>
      <c r="D62" s="4">
        <v>6</v>
      </c>
      <c r="E62" s="13">
        <f>Tabella7[[#This Row],[Portata fabbisogno periodo estivo media giornaliera (l/s)                ]]*0.85</f>
        <v>5.0999999999999996</v>
      </c>
      <c r="F62" s="38" t="s">
        <v>159</v>
      </c>
    </row>
    <row r="63" spans="1:6" x14ac:dyDescent="0.35">
      <c r="A63" s="4">
        <v>61</v>
      </c>
      <c r="B63" s="14" t="s">
        <v>57</v>
      </c>
      <c r="C63" s="34" t="s">
        <v>152</v>
      </c>
      <c r="D63" s="4">
        <v>14</v>
      </c>
      <c r="E63" s="13">
        <f>Tabella7[[#This Row],[Portata fabbisogno periodo estivo media giornaliera (l/s)                ]]*0.85</f>
        <v>11.9</v>
      </c>
      <c r="F63" s="38" t="s">
        <v>159</v>
      </c>
    </row>
    <row r="64" spans="1:6" x14ac:dyDescent="0.35">
      <c r="A64" s="4">
        <v>62</v>
      </c>
      <c r="B64" s="30" t="s">
        <v>58</v>
      </c>
      <c r="C64" s="10" t="s">
        <v>140</v>
      </c>
      <c r="D64" s="4">
        <v>11</v>
      </c>
      <c r="E64" s="17">
        <v>11</v>
      </c>
      <c r="F64" s="38"/>
    </row>
    <row r="65" spans="1:6" x14ac:dyDescent="0.35">
      <c r="A65" s="4">
        <v>63</v>
      </c>
      <c r="B65" s="30" t="s">
        <v>59</v>
      </c>
      <c r="C65" s="10" t="s">
        <v>164</v>
      </c>
      <c r="D65" s="4">
        <v>14</v>
      </c>
      <c r="E65" s="17">
        <v>14</v>
      </c>
      <c r="F65" s="38"/>
    </row>
    <row r="66" spans="1:6" ht="29" x14ac:dyDescent="0.35">
      <c r="A66" s="4">
        <v>64</v>
      </c>
      <c r="B66" s="14" t="s">
        <v>60</v>
      </c>
      <c r="C66" s="10" t="s">
        <v>187</v>
      </c>
      <c r="D66" s="4">
        <v>8</v>
      </c>
      <c r="E66" s="13">
        <f>Tabella7[[#This Row],[Portata fabbisogno periodo estivo media giornaliera (l/s)                ]]*0.85</f>
        <v>6.8</v>
      </c>
      <c r="F66" s="38" t="s">
        <v>159</v>
      </c>
    </row>
    <row r="67" spans="1:6" x14ac:dyDescent="0.35">
      <c r="A67" s="4">
        <v>65</v>
      </c>
      <c r="B67" s="14" t="s">
        <v>61</v>
      </c>
      <c r="C67" s="34" t="s">
        <v>152</v>
      </c>
      <c r="D67" s="4">
        <v>4</v>
      </c>
      <c r="E67" s="13">
        <f>Tabella7[[#This Row],[Portata fabbisogno periodo estivo media giornaliera (l/s)                ]]*0.85</f>
        <v>3.4</v>
      </c>
      <c r="F67" s="38" t="s">
        <v>159</v>
      </c>
    </row>
    <row r="68" spans="1:6" ht="36" customHeight="1" x14ac:dyDescent="0.35">
      <c r="A68" s="4">
        <v>66</v>
      </c>
      <c r="B68" s="14" t="s">
        <v>62</v>
      </c>
      <c r="C68" s="32" t="s">
        <v>195</v>
      </c>
      <c r="D68" s="4">
        <v>30</v>
      </c>
      <c r="E68" s="13">
        <f>Tabella7[[#This Row],[Portata fabbisogno periodo estivo media giornaliera (l/s)                ]]*0.85</f>
        <v>25.5</v>
      </c>
      <c r="F68" s="38" t="s">
        <v>159</v>
      </c>
    </row>
    <row r="69" spans="1:6" x14ac:dyDescent="0.35">
      <c r="A69" s="4">
        <v>67</v>
      </c>
      <c r="B69" s="30" t="s">
        <v>63</v>
      </c>
      <c r="C69" s="10" t="s">
        <v>141</v>
      </c>
      <c r="D69" s="4">
        <v>7</v>
      </c>
      <c r="E69" s="17">
        <v>7</v>
      </c>
      <c r="F69" s="38"/>
    </row>
    <row r="70" spans="1:6" ht="38.25" customHeight="1" x14ac:dyDescent="0.35">
      <c r="A70" s="4">
        <v>68</v>
      </c>
      <c r="B70" s="14" t="s">
        <v>64</v>
      </c>
      <c r="C70" s="10" t="s">
        <v>184</v>
      </c>
      <c r="D70" s="4">
        <v>12</v>
      </c>
      <c r="E70" s="13">
        <f>Tabella7[[#This Row],[Portata fabbisogno periodo estivo media giornaliera (l/s)                ]]*0.85</f>
        <v>10.199999999999999</v>
      </c>
      <c r="F70" s="38" t="s">
        <v>159</v>
      </c>
    </row>
    <row r="71" spans="1:6" ht="32.25" customHeight="1" x14ac:dyDescent="0.35">
      <c r="A71" s="4">
        <v>69</v>
      </c>
      <c r="B71" s="30" t="s">
        <v>65</v>
      </c>
      <c r="C71" s="31" t="s">
        <v>165</v>
      </c>
      <c r="D71" s="8">
        <v>25</v>
      </c>
      <c r="E71" s="17">
        <v>25</v>
      </c>
      <c r="F71" s="39" t="s">
        <v>174</v>
      </c>
    </row>
    <row r="72" spans="1:6" x14ac:dyDescent="0.35">
      <c r="A72" s="4">
        <v>70</v>
      </c>
      <c r="B72" s="30" t="s">
        <v>66</v>
      </c>
      <c r="C72" s="10" t="s">
        <v>141</v>
      </c>
      <c r="D72" s="8">
        <v>11</v>
      </c>
      <c r="E72" s="17">
        <v>11</v>
      </c>
      <c r="F72" s="38"/>
    </row>
    <row r="73" spans="1:6" ht="45" customHeight="1" x14ac:dyDescent="0.35">
      <c r="A73" s="4">
        <v>71</v>
      </c>
      <c r="B73" s="30" t="s">
        <v>67</v>
      </c>
      <c r="C73" s="31" t="s">
        <v>142</v>
      </c>
      <c r="D73" s="8">
        <v>3</v>
      </c>
      <c r="E73" s="17">
        <v>3</v>
      </c>
      <c r="F73" s="39" t="s">
        <v>174</v>
      </c>
    </row>
    <row r="74" spans="1:6" x14ac:dyDescent="0.35">
      <c r="A74" s="4">
        <v>72</v>
      </c>
      <c r="B74" s="14" t="s">
        <v>68</v>
      </c>
      <c r="C74" s="34" t="s">
        <v>152</v>
      </c>
      <c r="D74" s="4">
        <v>6</v>
      </c>
      <c r="E74" s="13">
        <f>Tabella7[[#This Row],[Portata fabbisogno periodo estivo media giornaliera (l/s)                ]]*0.85</f>
        <v>5.0999999999999996</v>
      </c>
      <c r="F74" s="38" t="s">
        <v>159</v>
      </c>
    </row>
    <row r="75" spans="1:6" x14ac:dyDescent="0.35">
      <c r="A75" s="4">
        <v>73</v>
      </c>
      <c r="B75" s="14" t="s">
        <v>69</v>
      </c>
      <c r="C75" s="34" t="s">
        <v>154</v>
      </c>
      <c r="D75" s="4">
        <v>10</v>
      </c>
      <c r="E75" s="13">
        <f>Tabella7[[#This Row],[Portata fabbisogno periodo estivo media giornaliera (l/s)                ]]*0.85</f>
        <v>8.5</v>
      </c>
      <c r="F75" s="38" t="s">
        <v>159</v>
      </c>
    </row>
    <row r="76" spans="1:6" ht="45" customHeight="1" x14ac:dyDescent="0.35">
      <c r="A76" s="4">
        <v>74</v>
      </c>
      <c r="B76" s="30" t="s">
        <v>70</v>
      </c>
      <c r="C76" s="31" t="s">
        <v>143</v>
      </c>
      <c r="D76" s="8">
        <v>7</v>
      </c>
      <c r="E76" s="17">
        <v>7</v>
      </c>
      <c r="F76" s="39" t="s">
        <v>174</v>
      </c>
    </row>
    <row r="77" spans="1:6" x14ac:dyDescent="0.35">
      <c r="A77" s="4">
        <v>75</v>
      </c>
      <c r="B77" s="30" t="s">
        <v>71</v>
      </c>
      <c r="C77" s="10" t="s">
        <v>141</v>
      </c>
      <c r="D77" s="4">
        <v>8</v>
      </c>
      <c r="E77" s="17">
        <v>8</v>
      </c>
      <c r="F77" s="38"/>
    </row>
    <row r="78" spans="1:6" x14ac:dyDescent="0.35">
      <c r="A78" s="4">
        <v>76</v>
      </c>
      <c r="B78" s="14" t="s">
        <v>72</v>
      </c>
      <c r="C78" s="34" t="s">
        <v>152</v>
      </c>
      <c r="D78" s="8">
        <v>6</v>
      </c>
      <c r="E78" s="13">
        <f>Tabella7[[#This Row],[Portata fabbisogno periodo estivo media giornaliera (l/s)                ]]*0.85</f>
        <v>5.0999999999999996</v>
      </c>
      <c r="F78" s="38" t="s">
        <v>159</v>
      </c>
    </row>
    <row r="79" spans="1:6" ht="29" x14ac:dyDescent="0.35">
      <c r="A79" s="4">
        <v>77</v>
      </c>
      <c r="B79" s="14" t="s">
        <v>73</v>
      </c>
      <c r="C79" s="31" t="s">
        <v>196</v>
      </c>
      <c r="D79" s="4">
        <v>9</v>
      </c>
      <c r="E79" s="13">
        <f>Tabella7[[#This Row],[Portata fabbisogno periodo estivo media giornaliera (l/s)                ]]*0.85</f>
        <v>7.6499999999999995</v>
      </c>
      <c r="F79" s="38" t="s">
        <v>159</v>
      </c>
    </row>
    <row r="80" spans="1:6" ht="26.25" customHeight="1" x14ac:dyDescent="0.35">
      <c r="A80" s="4">
        <v>78</v>
      </c>
      <c r="B80" s="30" t="s">
        <v>74</v>
      </c>
      <c r="C80" s="5" t="s">
        <v>128</v>
      </c>
      <c r="D80" s="8">
        <v>6</v>
      </c>
      <c r="E80" s="17">
        <v>6</v>
      </c>
      <c r="F80" s="38"/>
    </row>
    <row r="81" spans="1:6" ht="58" x14ac:dyDescent="0.35">
      <c r="A81" s="4">
        <v>79</v>
      </c>
      <c r="B81" s="14" t="s">
        <v>75</v>
      </c>
      <c r="C81" s="31" t="s">
        <v>197</v>
      </c>
      <c r="D81" s="4">
        <v>8</v>
      </c>
      <c r="E81" s="13">
        <f>Tabella7[[#This Row],[Portata fabbisogno periodo estivo media giornaliera (l/s)                ]]*0.85</f>
        <v>6.8</v>
      </c>
      <c r="F81" s="38" t="s">
        <v>159</v>
      </c>
    </row>
    <row r="82" spans="1:6" x14ac:dyDescent="0.35">
      <c r="A82" s="4">
        <v>80</v>
      </c>
      <c r="B82" s="14" t="s">
        <v>76</v>
      </c>
      <c r="C82" s="35" t="s">
        <v>152</v>
      </c>
      <c r="D82" s="8">
        <v>4</v>
      </c>
      <c r="E82" s="13">
        <f>Tabella7[[#This Row],[Portata fabbisogno periodo estivo media giornaliera (l/s)                ]]*0.85</f>
        <v>3.4</v>
      </c>
      <c r="F82" s="38" t="s">
        <v>159</v>
      </c>
    </row>
    <row r="83" spans="1:6" x14ac:dyDescent="0.35">
      <c r="A83" s="4">
        <v>81</v>
      </c>
      <c r="B83" s="14" t="s">
        <v>77</v>
      </c>
      <c r="C83" s="35" t="s">
        <v>152</v>
      </c>
      <c r="D83" s="4">
        <v>16</v>
      </c>
      <c r="E83" s="13">
        <f>Tabella7[[#This Row],[Portata fabbisogno periodo estivo media giornaliera (l/s)                ]]*0.85</f>
        <v>13.6</v>
      </c>
      <c r="F83" s="38" t="s">
        <v>159</v>
      </c>
    </row>
    <row r="84" spans="1:6" ht="29" x14ac:dyDescent="0.35">
      <c r="A84" s="4">
        <v>82</v>
      </c>
      <c r="B84" s="14" t="s">
        <v>78</v>
      </c>
      <c r="C84" s="10" t="s">
        <v>187</v>
      </c>
      <c r="D84" s="4">
        <v>15</v>
      </c>
      <c r="E84" s="13">
        <f>Tabella7[[#This Row],[Portata fabbisogno periodo estivo media giornaliera (l/s)                ]]*0.85</f>
        <v>12.75</v>
      </c>
      <c r="F84" s="38" t="s">
        <v>159</v>
      </c>
    </row>
    <row r="85" spans="1:6" x14ac:dyDescent="0.35">
      <c r="A85" s="4">
        <v>83</v>
      </c>
      <c r="B85" s="30" t="s">
        <v>79</v>
      </c>
      <c r="C85" s="5" t="s">
        <v>136</v>
      </c>
      <c r="D85" s="4">
        <v>6.2</v>
      </c>
      <c r="E85" s="17">
        <v>6.2</v>
      </c>
      <c r="F85" s="38"/>
    </row>
    <row r="86" spans="1:6" x14ac:dyDescent="0.35">
      <c r="A86" s="4">
        <v>84</v>
      </c>
      <c r="B86" s="14" t="s">
        <v>80</v>
      </c>
      <c r="C86" s="35" t="s">
        <v>152</v>
      </c>
      <c r="D86" s="4">
        <v>14</v>
      </c>
      <c r="E86" s="13">
        <f>Tabella7[[#This Row],[Portata fabbisogno periodo estivo media giornaliera (l/s)                ]]*0.85</f>
        <v>11.9</v>
      </c>
      <c r="F86" s="38" t="s">
        <v>159</v>
      </c>
    </row>
    <row r="87" spans="1:6" x14ac:dyDescent="0.35">
      <c r="A87" s="4">
        <v>85</v>
      </c>
      <c r="B87" s="30" t="s">
        <v>125</v>
      </c>
      <c r="C87" s="5" t="s">
        <v>145</v>
      </c>
      <c r="D87" s="4">
        <v>20</v>
      </c>
      <c r="E87" s="17">
        <v>20</v>
      </c>
      <c r="F87" s="38"/>
    </row>
    <row r="88" spans="1:6" ht="29" x14ac:dyDescent="0.35">
      <c r="A88" s="4">
        <v>86</v>
      </c>
      <c r="B88" s="14" t="s">
        <v>81</v>
      </c>
      <c r="C88" s="10" t="s">
        <v>179</v>
      </c>
      <c r="D88" s="4">
        <v>18</v>
      </c>
      <c r="E88" s="13">
        <f>Tabella7[[#This Row],[Portata fabbisogno periodo estivo media giornaliera (l/s)                ]]*0.85</f>
        <v>15.299999999999999</v>
      </c>
      <c r="F88" s="38" t="s">
        <v>159</v>
      </c>
    </row>
    <row r="89" spans="1:6" x14ac:dyDescent="0.35">
      <c r="A89" s="4">
        <v>87</v>
      </c>
      <c r="B89" s="14" t="s">
        <v>82</v>
      </c>
      <c r="C89" s="34" t="s">
        <v>152</v>
      </c>
      <c r="D89" s="4">
        <v>6</v>
      </c>
      <c r="E89" s="13">
        <f>Tabella7[[#This Row],[Portata fabbisogno periodo estivo media giornaliera (l/s)                ]]*0.85</f>
        <v>5.0999999999999996</v>
      </c>
      <c r="F89" s="38" t="s">
        <v>159</v>
      </c>
    </row>
    <row r="90" spans="1:6" x14ac:dyDescent="0.35">
      <c r="A90" s="4">
        <v>88</v>
      </c>
      <c r="B90" s="14" t="s">
        <v>83</v>
      </c>
      <c r="C90" s="35" t="s">
        <v>154</v>
      </c>
      <c r="D90" s="4">
        <v>2</v>
      </c>
      <c r="E90" s="13">
        <f>Tabella7[[#This Row],[Portata fabbisogno periodo estivo media giornaliera (l/s)                ]]*0.85</f>
        <v>1.7</v>
      </c>
      <c r="F90" s="38" t="s">
        <v>159</v>
      </c>
    </row>
    <row r="91" spans="1:6" ht="45" customHeight="1" x14ac:dyDescent="0.35">
      <c r="A91" s="4">
        <v>89</v>
      </c>
      <c r="B91" s="30" t="s">
        <v>84</v>
      </c>
      <c r="C91" s="33" t="s">
        <v>143</v>
      </c>
      <c r="D91" s="8">
        <v>5</v>
      </c>
      <c r="E91" s="17">
        <v>5</v>
      </c>
      <c r="F91" s="39" t="s">
        <v>174</v>
      </c>
    </row>
    <row r="92" spans="1:6" ht="29" x14ac:dyDescent="0.35">
      <c r="A92" s="4">
        <v>90</v>
      </c>
      <c r="B92" s="14" t="s">
        <v>85</v>
      </c>
      <c r="C92" s="31" t="s">
        <v>198</v>
      </c>
      <c r="D92" s="8">
        <v>4</v>
      </c>
      <c r="E92" s="17">
        <f>Tabella7[[#This Row],[Portata fabbisogno periodo estivo media giornaliera (l/s)                ]]*0.85</f>
        <v>3.4</v>
      </c>
      <c r="F92" s="38" t="s">
        <v>159</v>
      </c>
    </row>
    <row r="93" spans="1:6" x14ac:dyDescent="0.35">
      <c r="A93" s="4">
        <v>91</v>
      </c>
      <c r="B93" s="30" t="s">
        <v>86</v>
      </c>
      <c r="C93" s="5" t="s">
        <v>161</v>
      </c>
      <c r="D93" s="8">
        <v>5</v>
      </c>
      <c r="E93" s="17">
        <v>5</v>
      </c>
      <c r="F93" s="39" t="s">
        <v>174</v>
      </c>
    </row>
    <row r="94" spans="1:6" ht="29" x14ac:dyDescent="0.35">
      <c r="A94" s="4">
        <v>92</v>
      </c>
      <c r="B94" s="14" t="s">
        <v>87</v>
      </c>
      <c r="C94" s="10" t="s">
        <v>184</v>
      </c>
      <c r="D94" s="4">
        <v>18</v>
      </c>
      <c r="E94" s="13">
        <f>Tabella7[[#This Row],[Portata fabbisogno periodo estivo media giornaliera (l/s)                ]]*0.85</f>
        <v>15.299999999999999</v>
      </c>
      <c r="F94" s="38" t="s">
        <v>159</v>
      </c>
    </row>
    <row r="95" spans="1:6" x14ac:dyDescent="0.35">
      <c r="A95" s="4">
        <v>93</v>
      </c>
      <c r="B95" s="14" t="s">
        <v>88</v>
      </c>
      <c r="C95" s="35" t="s">
        <v>154</v>
      </c>
      <c r="D95" s="4">
        <v>8</v>
      </c>
      <c r="E95" s="13">
        <f>Tabella7[[#This Row],[Portata fabbisogno periodo estivo media giornaliera (l/s)                ]]*0.85</f>
        <v>6.8</v>
      </c>
      <c r="F95" s="38" t="s">
        <v>159</v>
      </c>
    </row>
    <row r="96" spans="1:6" ht="29" x14ac:dyDescent="0.35">
      <c r="A96" s="4">
        <v>94</v>
      </c>
      <c r="B96" s="14" t="s">
        <v>89</v>
      </c>
      <c r="C96" s="10" t="s">
        <v>199</v>
      </c>
      <c r="D96" s="4">
        <v>9</v>
      </c>
      <c r="E96" s="13">
        <f>Tabella7[[#This Row],[Portata fabbisogno periodo estivo media giornaliera (l/s)                ]]*0.85</f>
        <v>7.6499999999999995</v>
      </c>
      <c r="F96" s="38" t="s">
        <v>159</v>
      </c>
    </row>
    <row r="97" spans="1:6" x14ac:dyDescent="0.35">
      <c r="A97" s="4">
        <v>95</v>
      </c>
      <c r="B97" s="30" t="s">
        <v>90</v>
      </c>
      <c r="C97" s="5" t="s">
        <v>132</v>
      </c>
      <c r="D97" s="8">
        <v>21</v>
      </c>
      <c r="E97" s="17">
        <v>21</v>
      </c>
      <c r="F97" s="38"/>
    </row>
    <row r="98" spans="1:6" ht="29" x14ac:dyDescent="0.35">
      <c r="A98" s="4">
        <v>96</v>
      </c>
      <c r="B98" s="30" t="s">
        <v>91</v>
      </c>
      <c r="C98" s="10" t="s">
        <v>199</v>
      </c>
      <c r="D98" s="8">
        <v>3</v>
      </c>
      <c r="E98" s="17">
        <v>3</v>
      </c>
      <c r="F98" s="39" t="s">
        <v>174</v>
      </c>
    </row>
    <row r="99" spans="1:6" x14ac:dyDescent="0.35">
      <c r="A99" s="4">
        <v>97</v>
      </c>
      <c r="B99" s="30" t="s">
        <v>92</v>
      </c>
      <c r="C99" s="5" t="s">
        <v>146</v>
      </c>
      <c r="D99" s="4">
        <v>39</v>
      </c>
      <c r="E99" s="17">
        <v>39</v>
      </c>
      <c r="F99" s="38"/>
    </row>
    <row r="100" spans="1:6" ht="60" customHeight="1" x14ac:dyDescent="0.35">
      <c r="A100" s="4">
        <v>98</v>
      </c>
      <c r="B100" s="14" t="s">
        <v>93</v>
      </c>
      <c r="C100" s="35" t="s">
        <v>152</v>
      </c>
      <c r="D100" s="4">
        <v>20</v>
      </c>
      <c r="E100" s="13">
        <f>Tabella7[[#This Row],[Portata fabbisogno periodo estivo media giornaliera (l/s)                ]]*0.85</f>
        <v>17</v>
      </c>
      <c r="F100" s="38" t="s">
        <v>159</v>
      </c>
    </row>
    <row r="101" spans="1:6" ht="60" customHeight="1" x14ac:dyDescent="0.35">
      <c r="A101" s="4">
        <v>99</v>
      </c>
      <c r="B101" s="14" t="s">
        <v>94</v>
      </c>
      <c r="C101" s="34" t="s">
        <v>152</v>
      </c>
      <c r="D101" s="4">
        <v>11</v>
      </c>
      <c r="E101" s="13">
        <f>Tabella7[[#This Row],[Portata fabbisogno periodo estivo media giornaliera (l/s)                ]]*0.85</f>
        <v>9.35</v>
      </c>
      <c r="F101" s="38" t="s">
        <v>159</v>
      </c>
    </row>
    <row r="102" spans="1:6" ht="60" customHeight="1" x14ac:dyDescent="0.35">
      <c r="A102" s="4">
        <v>100</v>
      </c>
      <c r="B102" s="14" t="s">
        <v>95</v>
      </c>
      <c r="C102" s="35" t="s">
        <v>154</v>
      </c>
      <c r="D102" s="4">
        <v>5</v>
      </c>
      <c r="E102" s="13">
        <f>Tabella7[[#This Row],[Portata fabbisogno periodo estivo media giornaliera (l/s)                ]]*0.85</f>
        <v>4.25</v>
      </c>
      <c r="F102" s="38" t="s">
        <v>159</v>
      </c>
    </row>
    <row r="103" spans="1:6" x14ac:dyDescent="0.35">
      <c r="A103" s="4">
        <v>101</v>
      </c>
      <c r="B103" s="30" t="s">
        <v>96</v>
      </c>
      <c r="C103" s="5" t="s">
        <v>147</v>
      </c>
      <c r="D103" s="4">
        <v>11.5</v>
      </c>
      <c r="E103" s="17">
        <v>11.5</v>
      </c>
      <c r="F103" s="38"/>
    </row>
    <row r="104" spans="1:6" x14ac:dyDescent="0.35">
      <c r="A104" s="4">
        <v>102</v>
      </c>
      <c r="B104" s="30" t="s">
        <v>97</v>
      </c>
      <c r="C104" s="5" t="s">
        <v>148</v>
      </c>
      <c r="D104" s="4">
        <v>7</v>
      </c>
      <c r="E104" s="17">
        <v>7</v>
      </c>
      <c r="F104" s="38"/>
    </row>
    <row r="105" spans="1:6" ht="15" customHeight="1" x14ac:dyDescent="0.35">
      <c r="A105" s="4">
        <v>103</v>
      </c>
      <c r="B105" s="30" t="s">
        <v>99</v>
      </c>
      <c r="C105" s="5" t="s">
        <v>149</v>
      </c>
      <c r="D105" s="4">
        <v>7</v>
      </c>
      <c r="E105" s="17">
        <v>7</v>
      </c>
      <c r="F105" s="38"/>
    </row>
    <row r="106" spans="1:6" ht="29" x14ac:dyDescent="0.35">
      <c r="A106" s="4">
        <v>104</v>
      </c>
      <c r="B106" s="14" t="s">
        <v>98</v>
      </c>
      <c r="C106" s="10" t="s">
        <v>200</v>
      </c>
      <c r="D106" s="4">
        <v>10</v>
      </c>
      <c r="E106" s="13">
        <f>Tabella7[[#This Row],[Portata fabbisogno periodo estivo media giornaliera (l/s)                ]]*0.85</f>
        <v>8.5</v>
      </c>
      <c r="F106" s="38" t="s">
        <v>159</v>
      </c>
    </row>
    <row r="107" spans="1:6" ht="36" customHeight="1" x14ac:dyDescent="0.35">
      <c r="A107" s="4">
        <v>105</v>
      </c>
      <c r="B107" s="14" t="s">
        <v>100</v>
      </c>
      <c r="C107" s="10" t="s">
        <v>201</v>
      </c>
      <c r="D107" s="4">
        <v>8.5</v>
      </c>
      <c r="E107" s="13">
        <f>Tabella7[[#This Row],[Portata fabbisogno periodo estivo media giornaliera (l/s)                ]]*0.85</f>
        <v>7.2249999999999996</v>
      </c>
      <c r="F107" s="38" t="s">
        <v>159</v>
      </c>
    </row>
    <row r="108" spans="1:6" ht="30" customHeight="1" x14ac:dyDescent="0.35">
      <c r="A108" s="4">
        <v>106</v>
      </c>
      <c r="B108" s="30" t="s">
        <v>101</v>
      </c>
      <c r="C108" s="5" t="s">
        <v>166</v>
      </c>
      <c r="D108" s="8">
        <v>8</v>
      </c>
      <c r="E108" s="17">
        <v>8</v>
      </c>
      <c r="F108" s="38"/>
    </row>
    <row r="109" spans="1:6" x14ac:dyDescent="0.35">
      <c r="A109" s="4">
        <v>107</v>
      </c>
      <c r="B109" s="14" t="s">
        <v>126</v>
      </c>
      <c r="C109" s="35" t="s">
        <v>154</v>
      </c>
      <c r="D109" s="4">
        <v>23</v>
      </c>
      <c r="E109" s="13">
        <f>Tabella7[[#This Row],[Portata fabbisogno periodo estivo media giornaliera (l/s)                ]]*0.85</f>
        <v>19.55</v>
      </c>
      <c r="F109" s="38" t="s">
        <v>159</v>
      </c>
    </row>
    <row r="110" spans="1:6" x14ac:dyDescent="0.35">
      <c r="A110" s="4">
        <v>108</v>
      </c>
      <c r="B110" s="30" t="s">
        <v>102</v>
      </c>
      <c r="C110" s="5" t="s">
        <v>147</v>
      </c>
      <c r="D110" s="4">
        <v>14</v>
      </c>
      <c r="E110" s="17">
        <v>14</v>
      </c>
      <c r="F110" s="38"/>
    </row>
    <row r="111" spans="1:6" ht="29" x14ac:dyDescent="0.35">
      <c r="A111" s="4">
        <v>109</v>
      </c>
      <c r="B111" s="30" t="s">
        <v>103</v>
      </c>
      <c r="C111" s="10" t="s">
        <v>167</v>
      </c>
      <c r="D111" s="4">
        <v>32</v>
      </c>
      <c r="E111" s="17">
        <v>32</v>
      </c>
      <c r="F111" s="38"/>
    </row>
    <row r="112" spans="1:6" ht="43.5" x14ac:dyDescent="0.35">
      <c r="A112" s="4">
        <v>110</v>
      </c>
      <c r="B112" s="30" t="s">
        <v>104</v>
      </c>
      <c r="C112" s="10" t="s">
        <v>168</v>
      </c>
      <c r="D112" s="4">
        <v>33</v>
      </c>
      <c r="E112" s="17">
        <v>33</v>
      </c>
      <c r="F112" s="38"/>
    </row>
    <row r="113" spans="1:6" ht="35.25" customHeight="1" x14ac:dyDescent="0.35">
      <c r="A113" s="4">
        <v>111</v>
      </c>
      <c r="B113" s="30" t="s">
        <v>105</v>
      </c>
      <c r="C113" s="10" t="s">
        <v>156</v>
      </c>
      <c r="D113" s="8">
        <v>73</v>
      </c>
      <c r="E113" s="17">
        <v>73</v>
      </c>
      <c r="F113" s="39" t="s">
        <v>174</v>
      </c>
    </row>
    <row r="114" spans="1:6" ht="29" x14ac:dyDescent="0.35">
      <c r="A114" s="4">
        <v>112</v>
      </c>
      <c r="B114" s="14" t="s">
        <v>106</v>
      </c>
      <c r="C114" s="10" t="s">
        <v>202</v>
      </c>
      <c r="D114" s="4">
        <v>18</v>
      </c>
      <c r="E114" s="13">
        <f>Tabella7[[#This Row],[Portata fabbisogno periodo estivo media giornaliera (l/s)                ]]*0.85</f>
        <v>15.299999999999999</v>
      </c>
      <c r="F114" s="38" t="s">
        <v>159</v>
      </c>
    </row>
    <row r="115" spans="1:6" ht="29" x14ac:dyDescent="0.35">
      <c r="A115" s="4">
        <v>113</v>
      </c>
      <c r="B115" s="14" t="s">
        <v>107</v>
      </c>
      <c r="C115" s="10" t="s">
        <v>203</v>
      </c>
      <c r="D115" s="4">
        <v>12</v>
      </c>
      <c r="E115" s="13">
        <f>Tabella7[[#This Row],[Portata fabbisogno periodo estivo media giornaliera (l/s)                ]]*0.85</f>
        <v>10.199999999999999</v>
      </c>
      <c r="F115" s="38" t="s">
        <v>159</v>
      </c>
    </row>
    <row r="116" spans="1:6" x14ac:dyDescent="0.35">
      <c r="A116" s="4">
        <v>114</v>
      </c>
      <c r="B116" s="30" t="s">
        <v>108</v>
      </c>
      <c r="C116" s="10" t="s">
        <v>150</v>
      </c>
      <c r="D116" s="8">
        <v>15</v>
      </c>
      <c r="E116" s="17">
        <v>15</v>
      </c>
      <c r="F116" s="39" t="s">
        <v>174</v>
      </c>
    </row>
    <row r="117" spans="1:6" x14ac:dyDescent="0.35">
      <c r="A117" s="4">
        <v>115</v>
      </c>
      <c r="B117" s="30" t="s">
        <v>109</v>
      </c>
      <c r="C117" s="10" t="s">
        <v>151</v>
      </c>
      <c r="D117" s="4">
        <v>10</v>
      </c>
      <c r="E117" s="17">
        <v>10</v>
      </c>
      <c r="F117" s="38"/>
    </row>
    <row r="118" spans="1:6" ht="15" customHeight="1" x14ac:dyDescent="0.35">
      <c r="A118" s="4">
        <v>116</v>
      </c>
      <c r="B118" s="14" t="s">
        <v>110</v>
      </c>
      <c r="C118" s="10" t="s">
        <v>204</v>
      </c>
      <c r="D118" s="4">
        <v>15</v>
      </c>
      <c r="E118" s="13">
        <v>13.5</v>
      </c>
      <c r="F118" s="38" t="s">
        <v>159</v>
      </c>
    </row>
    <row r="119" spans="1:6" ht="30" customHeight="1" x14ac:dyDescent="0.35">
      <c r="A119" s="4">
        <v>117</v>
      </c>
      <c r="B119" s="14" t="s">
        <v>111</v>
      </c>
      <c r="C119" s="10" t="s">
        <v>155</v>
      </c>
      <c r="D119" s="4">
        <v>16</v>
      </c>
      <c r="E119" s="13">
        <v>14.4</v>
      </c>
      <c r="F119" s="38" t="s">
        <v>159</v>
      </c>
    </row>
    <row r="120" spans="1:6" ht="43.5" x14ac:dyDescent="0.35">
      <c r="A120" s="4">
        <v>118</v>
      </c>
      <c r="B120" s="30" t="s">
        <v>171</v>
      </c>
      <c r="C120" s="10" t="s">
        <v>205</v>
      </c>
      <c r="D120" s="8">
        <v>19</v>
      </c>
      <c r="E120" s="17">
        <v>19</v>
      </c>
      <c r="F120" s="39"/>
    </row>
    <row r="121" spans="1:6" ht="29" x14ac:dyDescent="0.35">
      <c r="A121" s="4">
        <v>119</v>
      </c>
      <c r="B121" s="30" t="s">
        <v>112</v>
      </c>
      <c r="C121" s="10" t="s">
        <v>206</v>
      </c>
      <c r="D121" s="8">
        <v>8</v>
      </c>
      <c r="E121" s="17">
        <v>8</v>
      </c>
      <c r="F121" s="39"/>
    </row>
    <row r="122" spans="1:6" ht="29" x14ac:dyDescent="0.35">
      <c r="A122" s="4">
        <v>120</v>
      </c>
      <c r="B122" s="14" t="s">
        <v>113</v>
      </c>
      <c r="C122" s="10" t="s">
        <v>207</v>
      </c>
      <c r="D122" s="4">
        <v>22</v>
      </c>
      <c r="E122" s="13">
        <f>Tabella7[[#This Row],[Portata fabbisogno periodo estivo media giornaliera (l/s)                ]]*0.85</f>
        <v>18.7</v>
      </c>
      <c r="F122" s="38" t="s">
        <v>159</v>
      </c>
    </row>
    <row r="123" spans="1:6" x14ac:dyDescent="0.35">
      <c r="A123" s="4">
        <v>121</v>
      </c>
      <c r="B123" s="14" t="s">
        <v>114</v>
      </c>
      <c r="C123" s="34" t="s">
        <v>152</v>
      </c>
      <c r="D123" s="4">
        <v>4.5</v>
      </c>
      <c r="E123" s="13">
        <f>Tabella7[[#This Row],[Portata fabbisogno periodo estivo media giornaliera (l/s)                ]]*0.85</f>
        <v>3.8249999999999997</v>
      </c>
      <c r="F123" s="38" t="s">
        <v>159</v>
      </c>
    </row>
    <row r="124" spans="1:6" x14ac:dyDescent="0.35">
      <c r="A124" s="4">
        <v>122</v>
      </c>
      <c r="B124" s="30" t="s">
        <v>115</v>
      </c>
      <c r="C124" s="10" t="s">
        <v>135</v>
      </c>
      <c r="D124" s="4">
        <v>6</v>
      </c>
      <c r="E124" s="17">
        <v>6</v>
      </c>
      <c r="F124" s="38"/>
    </row>
    <row r="125" spans="1:6" ht="29" x14ac:dyDescent="0.35">
      <c r="A125" s="4">
        <v>123</v>
      </c>
      <c r="B125" s="14" t="s">
        <v>116</v>
      </c>
      <c r="C125" s="10" t="s">
        <v>208</v>
      </c>
      <c r="D125" s="4">
        <v>32</v>
      </c>
      <c r="E125" s="13">
        <f>Tabella7[[#This Row],[Portata fabbisogno periodo estivo media giornaliera (l/s)                ]]*0.85</f>
        <v>27.2</v>
      </c>
      <c r="F125" s="38" t="s">
        <v>159</v>
      </c>
    </row>
    <row r="126" spans="1:6" x14ac:dyDescent="0.35">
      <c r="A126" s="4">
        <v>124</v>
      </c>
      <c r="B126" s="14" t="s">
        <v>117</v>
      </c>
      <c r="C126" s="34" t="s">
        <v>154</v>
      </c>
      <c r="D126" s="4">
        <v>13</v>
      </c>
      <c r="E126" s="13">
        <f>Tabella7[[#This Row],[Portata fabbisogno periodo estivo media giornaliera (l/s)                ]]*0.85</f>
        <v>11.049999999999999</v>
      </c>
      <c r="F126" s="38" t="s">
        <v>159</v>
      </c>
    </row>
    <row r="127" spans="1:6" ht="29" x14ac:dyDescent="0.35">
      <c r="A127" s="4">
        <v>125</v>
      </c>
      <c r="B127" s="30" t="s">
        <v>118</v>
      </c>
      <c r="C127" s="10" t="s">
        <v>158</v>
      </c>
      <c r="D127" s="4">
        <v>14</v>
      </c>
      <c r="E127" s="17">
        <v>14</v>
      </c>
      <c r="F127" s="38"/>
    </row>
    <row r="128" spans="1:6" x14ac:dyDescent="0.35">
      <c r="A128" s="4">
        <v>126</v>
      </c>
      <c r="B128" s="14" t="s">
        <v>119</v>
      </c>
      <c r="C128" s="34" t="s">
        <v>154</v>
      </c>
      <c r="D128" s="4">
        <v>16</v>
      </c>
      <c r="E128" s="13">
        <f>Tabella7[[#This Row],[Portata fabbisogno periodo estivo media giornaliera (l/s)                ]]*0.85</f>
        <v>13.6</v>
      </c>
      <c r="F128" s="38" t="s">
        <v>159</v>
      </c>
    </row>
    <row r="129" spans="1:6" x14ac:dyDescent="0.35">
      <c r="A129" s="4">
        <v>127</v>
      </c>
      <c r="B129" s="14" t="s">
        <v>120</v>
      </c>
      <c r="C129" s="34" t="s">
        <v>157</v>
      </c>
      <c r="D129" s="4">
        <v>3</v>
      </c>
      <c r="E129" s="13">
        <f>Tabella7[[#This Row],[Portata fabbisogno periodo estivo media giornaliera (l/s)                ]]*0.85</f>
        <v>2.5499999999999998</v>
      </c>
      <c r="F129" s="38" t="s">
        <v>159</v>
      </c>
    </row>
    <row r="130" spans="1:6" x14ac:dyDescent="0.35">
      <c r="A130" s="4">
        <v>128</v>
      </c>
      <c r="B130" s="14" t="s">
        <v>121</v>
      </c>
      <c r="C130" s="34" t="s">
        <v>154</v>
      </c>
      <c r="D130" s="4">
        <v>15</v>
      </c>
      <c r="E130" s="13">
        <f>Tabella7[[#This Row],[Portata fabbisogno periodo estivo media giornaliera (l/s)                ]]*0.85</f>
        <v>12.75</v>
      </c>
      <c r="F130" s="38" t="s">
        <v>159</v>
      </c>
    </row>
    <row r="131" spans="1:6" x14ac:dyDescent="0.35">
      <c r="A131" s="4">
        <v>129</v>
      </c>
      <c r="B131" s="30" t="s">
        <v>122</v>
      </c>
      <c r="C131" s="10" t="s">
        <v>127</v>
      </c>
      <c r="D131" s="4">
        <v>40</v>
      </c>
      <c r="E131" s="17">
        <v>40</v>
      </c>
      <c r="F131" s="38"/>
    </row>
    <row r="132" spans="1:6" hidden="1" x14ac:dyDescent="0.35">
      <c r="A132" s="22"/>
      <c r="B132" s="23"/>
      <c r="C132" s="24"/>
      <c r="D132" s="22">
        <f>SUBTOTAL(109,D3:D131)</f>
        <v>2500.9</v>
      </c>
      <c r="E132" s="25">
        <f>SUBTOTAL(109,E3:E131)</f>
        <v>2230.4999999999995</v>
      </c>
      <c r="F132" s="26">
        <f>Tabella7[[#This Row],[Portata fabbisogno periodo estivo media giornaliera (l/s)                ]]-Tabella7[[#This Row],[Portata ridotta per deficit risorsa (l/s)]]</f>
        <v>270.40000000000055</v>
      </c>
    </row>
    <row r="133" spans="1:6" ht="18.5" hidden="1" x14ac:dyDescent="0.35">
      <c r="C133" s="12" t="s">
        <v>129</v>
      </c>
      <c r="D133" s="11">
        <f>SUM(D3:D131)</f>
        <v>2500.9</v>
      </c>
      <c r="E133" s="18">
        <f>SUM(E3:E131)</f>
        <v>2230.4999999999995</v>
      </c>
      <c r="F133" s="19">
        <f>D133-E133</f>
        <v>270.40000000000055</v>
      </c>
    </row>
    <row r="134" spans="1:6" ht="18.5" hidden="1" x14ac:dyDescent="0.35">
      <c r="C134" s="9"/>
      <c r="D134" s="11" t="s">
        <v>134</v>
      </c>
      <c r="F134" s="20" t="s">
        <v>162</v>
      </c>
    </row>
    <row r="135" spans="1:6" hidden="1" x14ac:dyDescent="0.35"/>
    <row r="137" spans="1:6" ht="18.5" x14ac:dyDescent="0.35">
      <c r="C137" s="12" t="s">
        <v>173</v>
      </c>
      <c r="D137" s="11">
        <f>SUM(D3:D131)</f>
        <v>2500.9</v>
      </c>
      <c r="E137" s="18">
        <f>SUM(E3:E131)</f>
        <v>2230.4999999999995</v>
      </c>
      <c r="F137" s="37"/>
    </row>
  </sheetData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73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RIDUZIONE PORTATE NORMALIZZAZ.</vt:lpstr>
      <vt:lpstr>'RIDUZIONE PORTATE NORMALIZZAZ.'!Titoli_stampa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Ing. Andrea Palomba</cp:lastModifiedBy>
  <cp:lastPrinted>2025-08-20T09:45:30Z</cp:lastPrinted>
  <dcterms:created xsi:type="dcterms:W3CDTF">2023-08-23T11:20:25Z</dcterms:created>
  <dcterms:modified xsi:type="dcterms:W3CDTF">2025-10-30T14:57:43Z</dcterms:modified>
</cp:coreProperties>
</file>